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860"/>
  </bookViews>
  <sheets>
    <sheet name="GER_D" sheetId="1" r:id="rId1"/>
    <sheet name="GER_E" sheetId="2" r:id="rId2"/>
  </sheets>
  <externalReferences>
    <externalReference r:id="rId3"/>
  </externalReferences>
  <definedNames>
    <definedName name="_xlnm.Print_Area" localSheetId="0">GER_D!$A$1:$Q$52</definedName>
    <definedName name="_xlnm.Print_Area" localSheetId="1">GER_E!$A$1:$R$52</definedName>
  </definedNames>
  <calcPr calcId="145621"/>
</workbook>
</file>

<file path=xl/calcChain.xml><?xml version="1.0" encoding="utf-8"?>
<calcChain xmlns="http://schemas.openxmlformats.org/spreadsheetml/2006/main">
  <c r="P42" i="2" l="1"/>
  <c r="N42" i="2"/>
  <c r="H42" i="2"/>
  <c r="N41" i="2"/>
  <c r="P41" i="2" s="1"/>
  <c r="H41" i="2"/>
  <c r="H38" i="2"/>
  <c r="H33" i="2"/>
  <c r="J33" i="2" s="1"/>
  <c r="N30" i="2"/>
  <c r="P30" i="2" s="1"/>
  <c r="H30" i="2"/>
  <c r="N24" i="2"/>
  <c r="P24" i="2" s="1"/>
  <c r="H24" i="2"/>
  <c r="D24" i="2"/>
  <c r="N22" i="2"/>
  <c r="P22" i="2" s="1"/>
  <c r="H22" i="2"/>
  <c r="D22" i="2"/>
  <c r="D21" i="2"/>
  <c r="N20" i="2"/>
  <c r="P20" i="2" s="1"/>
  <c r="H20" i="2"/>
  <c r="D20" i="2"/>
  <c r="N18" i="2"/>
  <c r="H18" i="2"/>
  <c r="N16" i="2"/>
  <c r="P16" i="2" s="1"/>
  <c r="N10" i="2"/>
  <c r="P10" i="2" s="1"/>
  <c r="H10" i="2"/>
  <c r="J16" i="2" s="1"/>
  <c r="N42" i="1"/>
  <c r="H42" i="1"/>
  <c r="J42" i="1" s="1"/>
  <c r="N41" i="1"/>
  <c r="H41" i="1"/>
  <c r="N30" i="1"/>
  <c r="J30" i="1"/>
  <c r="H30" i="1"/>
  <c r="H26" i="1"/>
  <c r="N24" i="1"/>
  <c r="J24" i="1"/>
  <c r="H24" i="1"/>
  <c r="N22" i="1"/>
  <c r="P22" i="1" s="1"/>
  <c r="H22" i="1"/>
  <c r="N20" i="1"/>
  <c r="P20" i="1" s="1"/>
  <c r="H20" i="1"/>
  <c r="N18" i="1"/>
  <c r="N26" i="1" s="1"/>
  <c r="H18" i="1"/>
  <c r="H33" i="1" s="1"/>
  <c r="J16" i="1"/>
  <c r="N10" i="1"/>
  <c r="H10" i="1"/>
  <c r="N26" i="2" l="1"/>
  <c r="P26" i="2" s="1"/>
  <c r="J41" i="2"/>
  <c r="J10" i="2"/>
  <c r="P42" i="1"/>
  <c r="N33" i="2"/>
  <c r="H26" i="2"/>
  <c r="N38" i="2"/>
  <c r="P38" i="2" s="1"/>
  <c r="J20" i="2"/>
  <c r="J22" i="2"/>
  <c r="J24" i="2"/>
  <c r="J30" i="2"/>
  <c r="J38" i="2"/>
  <c r="J42" i="2"/>
  <c r="H38" i="1"/>
  <c r="J33" i="1"/>
  <c r="N33" i="1"/>
  <c r="P33" i="1" s="1"/>
  <c r="P26" i="1"/>
  <c r="P41" i="1"/>
  <c r="P10" i="1"/>
  <c r="P16" i="1"/>
  <c r="J22" i="1"/>
  <c r="N38" i="1"/>
  <c r="P38" i="1" s="1"/>
  <c r="P24" i="1"/>
  <c r="J26" i="1"/>
  <c r="P30" i="1"/>
  <c r="J41" i="1"/>
  <c r="J10" i="1"/>
  <c r="J20" i="1"/>
  <c r="P33" i="2" l="1"/>
  <c r="J26" i="2"/>
  <c r="J38" i="1"/>
</calcChain>
</file>

<file path=xl/sharedStrings.xml><?xml version="1.0" encoding="utf-8"?>
<sst xmlns="http://schemas.openxmlformats.org/spreadsheetml/2006/main" count="56" uniqueCount="50">
  <si>
    <t>Carl Zeiss Meditec AG</t>
  </si>
  <si>
    <t>Konzern-Gesamtergebnisrechnung (IFRS) 1. Oktober 2012 bis 31. Dezember 2012</t>
  </si>
  <si>
    <t>Geschäftsjahr 2012/2013</t>
  </si>
  <si>
    <t>Geschäftsjahr 2011/2012</t>
  </si>
  <si>
    <t>Anhang</t>
  </si>
  <si>
    <t>1. Oktober 2012 -
 31. Dezember 2012</t>
  </si>
  <si>
    <t>1. Oktober 2011 - 
31. Dezember 2011</t>
  </si>
  <si>
    <t>€ Tsd.</t>
  </si>
  <si>
    <t>Konzernergebnis</t>
  </si>
  <si>
    <t>Sonstiges Ergebnis:</t>
  </si>
  <si>
    <t>Posten, die anschließend ins Konzernergebnis umgegliedert werden können:</t>
  </si>
  <si>
    <t>Gewinne/ (Verluste) aus der Neubewertung von zur Veräußerung verfügbaren finanziellen Vermögenswerten</t>
  </si>
  <si>
    <t>Umgliederung ins Konzernergebnis</t>
  </si>
  <si>
    <t>Erfolgswirksame Änderung (Übertrag GuV)</t>
  </si>
  <si>
    <t>Gewinne/ (Verluste) aus At-equity bewerteten Finanzanlagen</t>
  </si>
  <si>
    <t>(8) (15)</t>
  </si>
  <si>
    <t>Gewinne/ (Verluste) aus Währungsumrechnung</t>
  </si>
  <si>
    <t>(2n) (23)</t>
  </si>
  <si>
    <t>Summe der Gewinne/ (Verluste), die anschließend ins Konzernergebnis umgegliedert werden können</t>
  </si>
  <si>
    <t>Versicherungsmathematische Gewinne/ (Verluste) leistungsorientierter Pensionspläne</t>
  </si>
  <si>
    <t>Summe der Gewinne/ (Verluste), die anschließend nicht ins Konzernergebnis umgegliedert werden</t>
  </si>
  <si>
    <t>Sonstiges Ergebnis</t>
  </si>
  <si>
    <t>Gesamtergebnis</t>
  </si>
  <si>
    <t>davon entfallen auf:</t>
  </si>
  <si>
    <t>Gesellschafter des Mutterunternehmens</t>
  </si>
  <si>
    <t>Anteile nicht-beherrschender Gesellschafter</t>
  </si>
  <si>
    <t>Der nachfolgende Konzernanhang ist integraler Bestandteil des ungeprüften Konzernabschlusses.</t>
  </si>
  <si>
    <t xml:space="preserve"> </t>
  </si>
  <si>
    <t>Consolidated statement of comprehensive income (IFRS) for the period from 1 October 2012 to 31 December 2012</t>
  </si>
  <si>
    <t>Financial year 2011/2012</t>
  </si>
  <si>
    <t>Note</t>
  </si>
  <si>
    <t>1 October 2012 - 
31 December 2012</t>
  </si>
  <si>
    <t>1 October 2011 - 
31 December 2011</t>
  </si>
  <si>
    <t>Net income</t>
  </si>
  <si>
    <t>Other comprehensive income:</t>
  </si>
  <si>
    <t xml:space="preserve">Items, that may be reclassified subsequently to net income/ loss </t>
  </si>
  <si>
    <t>Fair value measurement of available-for-sale financial assets</t>
  </si>
  <si>
    <t>Reclassification to net income</t>
  </si>
  <si>
    <t>Recognised in Income statement (P/L)</t>
  </si>
  <si>
    <t>Changes in equity from investments accounted for using the equity method</t>
  </si>
  <si>
    <t xml:space="preserve">Foreign currency translation </t>
  </si>
  <si>
    <t>Total of items that may be reclassified subsequently to net income/ loss</t>
  </si>
  <si>
    <t>Actuarial gains (losses) on defined benefit pension plans</t>
  </si>
  <si>
    <t>Total of items that will not be reclassified  to net income/ loss</t>
  </si>
  <si>
    <t>Other comprehensive income</t>
  </si>
  <si>
    <t>Comprehensive Income</t>
  </si>
  <si>
    <t>Attributable to:</t>
  </si>
  <si>
    <t>Shareholders of the parent company</t>
  </si>
  <si>
    <t>Non-controlling interest</t>
  </si>
  <si>
    <t>The following notes to the consolidated financial statements are an integral part of the unaudited consolidated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</si>
</sst>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_);\(#,##0\);&quot;-    &quot;"/>
    <numFmt numFmtId="166" formatCode="0.0%"/>
    <numFmt numFmtId="167" formatCode="#,##0.00_);\(#,##0.00\);&quot;-    &quot;"/>
    <numFmt numFmtId="168" formatCode="#,##0.0000_);\(#,##0.0000\);&quot;-    &quot;"/>
    <numFmt numFmtId="169" formatCode="_([$€]* #,##0.00_);_([$€]* \(#,##0.00\);_([$€]* &quot;-&quot;??_);_(@_)"/>
  </numFmts>
  <fonts count="13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sz val="9"/>
      <color indexed="9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5" fontId="2" fillId="2" borderId="0" xfId="1" applyNumberFormat="1" applyFont="1" applyFill="1"/>
    <xf numFmtId="0" fontId="4" fillId="2" borderId="0" xfId="0" applyFont="1" applyFill="1"/>
    <xf numFmtId="165" fontId="2" fillId="2" borderId="0" xfId="1" applyNumberFormat="1" applyFont="1" applyFill="1" applyBorder="1"/>
    <xf numFmtId="165" fontId="5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/>
    <xf numFmtId="165" fontId="5" fillId="2" borderId="0" xfId="1" applyNumberFormat="1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49" fontId="9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8" fillId="2" borderId="0" xfId="0" applyFont="1" applyFill="1"/>
    <xf numFmtId="49" fontId="9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49" fontId="9" fillId="2" borderId="1" xfId="1" applyNumberFormat="1" applyFont="1" applyFill="1" applyBorder="1" applyAlignment="1">
      <alignment horizontal="center" vertical="top" wrapText="1"/>
    </xf>
    <xf numFmtId="49" fontId="9" fillId="2" borderId="0" xfId="1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165" fontId="8" fillId="2" borderId="2" xfId="1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65" fontId="8" fillId="2" borderId="0" xfId="1" applyNumberFormat="1" applyFont="1" applyFill="1"/>
    <xf numFmtId="165" fontId="5" fillId="2" borderId="0" xfId="1" applyNumberFormat="1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11" fillId="2" borderId="4" xfId="0" applyFont="1" applyFill="1" applyBorder="1"/>
    <xf numFmtId="0" fontId="7" fillId="3" borderId="5" xfId="0" applyFont="1" applyFill="1" applyBorder="1"/>
    <xf numFmtId="0" fontId="8" fillId="2" borderId="0" xfId="0" applyFont="1" applyFill="1" applyBorder="1"/>
    <xf numFmtId="0" fontId="11" fillId="2" borderId="0" xfId="0" applyFont="1" applyFill="1" applyBorder="1"/>
    <xf numFmtId="0" fontId="5" fillId="2" borderId="0" xfId="0" applyFont="1" applyFill="1"/>
    <xf numFmtId="49" fontId="8" fillId="2" borderId="0" xfId="0" applyNumberFormat="1" applyFont="1" applyFill="1" applyAlignment="1">
      <alignment horizontal="center"/>
    </xf>
    <xf numFmtId="165" fontId="5" fillId="2" borderId="0" xfId="1" applyNumberFormat="1" applyFont="1" applyFill="1"/>
    <xf numFmtId="165" fontId="5" fillId="2" borderId="6" xfId="1" applyNumberFormat="1" applyFont="1" applyFill="1" applyBorder="1"/>
    <xf numFmtId="165" fontId="5" fillId="2" borderId="0" xfId="1" applyNumberFormat="1" applyFont="1" applyFill="1" applyBorder="1"/>
    <xf numFmtId="166" fontId="6" fillId="3" borderId="5" xfId="2" applyNumberFormat="1" applyFont="1" applyFill="1" applyBorder="1"/>
    <xf numFmtId="0" fontId="5" fillId="2" borderId="0" xfId="0" applyFont="1" applyFill="1" applyBorder="1"/>
    <xf numFmtId="166" fontId="11" fillId="2" borderId="0" xfId="2" applyNumberFormat="1" applyFont="1" applyFill="1" applyBorder="1" applyAlignment="1"/>
    <xf numFmtId="0" fontId="10" fillId="2" borderId="0" xfId="0" applyFont="1" applyFill="1"/>
    <xf numFmtId="0" fontId="5" fillId="4" borderId="0" xfId="0" applyFont="1" applyFill="1"/>
    <xf numFmtId="49" fontId="8" fillId="4" borderId="0" xfId="0" applyNumberFormat="1" applyFont="1" applyFill="1" applyAlignment="1">
      <alignment horizontal="center"/>
    </xf>
    <xf numFmtId="165" fontId="5" fillId="4" borderId="0" xfId="1" applyNumberFormat="1" applyFont="1" applyFill="1"/>
    <xf numFmtId="165" fontId="5" fillId="4" borderId="0" xfId="1" applyNumberFormat="1" applyFont="1" applyFill="1" applyBorder="1"/>
    <xf numFmtId="167" fontId="5" fillId="4" borderId="0" xfId="1" applyNumberFormat="1" applyFont="1" applyFill="1"/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 wrapText="1"/>
    </xf>
    <xf numFmtId="165" fontId="8" fillId="4" borderId="0" xfId="1" applyNumberFormat="1" applyFont="1" applyFill="1"/>
    <xf numFmtId="167" fontId="8" fillId="4" borderId="0" xfId="1" applyNumberFormat="1" applyFont="1" applyFill="1" applyBorder="1"/>
    <xf numFmtId="165" fontId="8" fillId="2" borderId="0" xfId="1" applyNumberFormat="1" applyFont="1" applyFill="1" applyBorder="1"/>
    <xf numFmtId="166" fontId="7" fillId="3" borderId="5" xfId="2" applyNumberFormat="1" applyFont="1" applyFill="1" applyBorder="1"/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1" fillId="2" borderId="0" xfId="0" applyFont="1" applyFill="1" applyBorder="1" applyAlignment="1">
      <alignment horizontal="right"/>
    </xf>
    <xf numFmtId="165" fontId="8" fillId="4" borderId="0" xfId="1" applyNumberFormat="1" applyFont="1" applyFill="1" applyBorder="1"/>
    <xf numFmtId="0" fontId="5" fillId="4" borderId="0" xfId="0" applyFont="1" applyFill="1" applyAlignment="1">
      <alignment horizontal="left" wrapText="1"/>
    </xf>
    <xf numFmtId="49" fontId="5" fillId="4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66" fontId="7" fillId="3" borderId="5" xfId="0" applyNumberFormat="1" applyFont="1" applyFill="1" applyBorder="1"/>
    <xf numFmtId="166" fontId="8" fillId="2" borderId="0" xfId="2" applyNumberFormat="1" applyFont="1" applyFill="1" applyBorder="1"/>
    <xf numFmtId="165" fontId="5" fillId="2" borderId="7" xfId="1" applyNumberFormat="1" applyFont="1" applyFill="1" applyBorder="1"/>
    <xf numFmtId="166" fontId="7" fillId="3" borderId="8" xfId="2" applyNumberFormat="1" applyFont="1" applyFill="1" applyBorder="1"/>
    <xf numFmtId="168" fontId="8" fillId="2" borderId="0" xfId="1" applyNumberFormat="1" applyFont="1" applyFill="1"/>
    <xf numFmtId="0" fontId="12" fillId="2" borderId="0" xfId="0" applyFont="1" applyFill="1"/>
    <xf numFmtId="9" fontId="8" fillId="2" borderId="0" xfId="2" applyFont="1" applyFill="1"/>
    <xf numFmtId="3" fontId="8" fillId="2" borderId="0" xfId="0" applyNumberFormat="1" applyFont="1" applyFill="1"/>
    <xf numFmtId="3" fontId="2" fillId="2" borderId="0" xfId="0" applyNumberFormat="1" applyFont="1" applyFill="1"/>
  </cellXfs>
  <cellStyles count="4">
    <cellStyle name="Euro" xfId="3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zern_GER311212%20neue%20Struktu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_D"/>
      <sheetName val="GER_E"/>
      <sheetName val="GuV 1112"/>
      <sheetName val="GuV 1213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>
        <row r="10">
          <cell r="H10">
            <v>25226</v>
          </cell>
          <cell r="N10">
            <v>17971</v>
          </cell>
        </row>
        <row r="16">
          <cell r="N16">
            <v>0</v>
          </cell>
        </row>
        <row r="18">
          <cell r="H18">
            <v>0</v>
          </cell>
          <cell r="N18">
            <v>0</v>
          </cell>
        </row>
        <row r="20">
          <cell r="H20">
            <v>0</v>
          </cell>
          <cell r="N20">
            <v>0</v>
          </cell>
        </row>
        <row r="22">
          <cell r="D22" t="str">
            <v>(8) (15)</v>
          </cell>
          <cell r="H22">
            <v>0</v>
          </cell>
          <cell r="N22">
            <v>0</v>
          </cell>
        </row>
        <row r="24">
          <cell r="D24" t="str">
            <v>(2n) (23)</v>
          </cell>
          <cell r="H24">
            <v>-12977</v>
          </cell>
          <cell r="N24">
            <v>8847</v>
          </cell>
        </row>
        <row r="33">
          <cell r="H33">
            <v>-12977</v>
          </cell>
        </row>
        <row r="38">
          <cell r="H38">
            <v>12249</v>
          </cell>
        </row>
        <row r="41">
          <cell r="H41">
            <v>15178</v>
          </cell>
          <cell r="N41">
            <v>24474</v>
          </cell>
        </row>
        <row r="42">
          <cell r="H42">
            <v>-2929</v>
          </cell>
          <cell r="N42">
            <v>2344</v>
          </cell>
        </row>
      </sheetData>
      <sheetData sheetId="1"/>
      <sheetData sheetId="2">
        <row r="11">
          <cell r="G11">
            <v>17971</v>
          </cell>
        </row>
        <row r="21">
          <cell r="G21">
            <v>8847</v>
          </cell>
        </row>
        <row r="32">
          <cell r="G32">
            <v>24474</v>
          </cell>
        </row>
        <row r="33">
          <cell r="G33">
            <v>2344</v>
          </cell>
        </row>
      </sheetData>
      <sheetData sheetId="3">
        <row r="11">
          <cell r="G11">
            <v>25226</v>
          </cell>
        </row>
        <row r="21">
          <cell r="G21">
            <v>-12977</v>
          </cell>
        </row>
        <row r="32">
          <cell r="G32">
            <v>15178</v>
          </cell>
        </row>
        <row r="33">
          <cell r="G33">
            <v>-2929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75" zoomScaleNormal="75" workbookViewId="0">
      <selection activeCell="R8" sqref="R8:S43"/>
    </sheetView>
  </sheetViews>
  <sheetFormatPr baseColWidth="10" defaultRowHeight="15" x14ac:dyDescent="0.25"/>
  <cols>
    <col min="1" max="1" width="22.85546875" style="1" customWidth="1"/>
    <col min="2" max="2" width="90.5703125" style="1" customWidth="1"/>
    <col min="3" max="3" width="4.7109375" style="1" customWidth="1"/>
    <col min="4" max="4" width="10.5703125" style="1" hidden="1" customWidth="1"/>
    <col min="5" max="5" width="5.5703125" style="1" customWidth="1"/>
    <col min="6" max="6" width="1.85546875" style="3" customWidth="1"/>
    <col min="7" max="7" width="1.7109375" style="3" customWidth="1"/>
    <col min="8" max="8" width="23.5703125" style="3" customWidth="1"/>
    <col min="9" max="9" width="6.140625" style="3" customWidth="1"/>
    <col min="10" max="10" width="9.140625" style="4" bestFit="1" customWidth="1"/>
    <col min="11" max="11" width="3.140625" style="1" customWidth="1"/>
    <col min="12" max="12" width="8.7109375" style="3" customWidth="1"/>
    <col min="13" max="13" width="1.7109375" style="3" customWidth="1"/>
    <col min="14" max="14" width="20.5703125" style="3" customWidth="1"/>
    <col min="15" max="15" width="6" style="5" customWidth="1"/>
    <col min="16" max="16" width="9" style="4" customWidth="1"/>
    <col min="17" max="17" width="3.5703125" style="4" customWidth="1"/>
    <col min="18" max="16384" width="11.42578125" style="1"/>
  </cols>
  <sheetData>
    <row r="1" spans="1:18" ht="18.75" x14ac:dyDescent="0.3">
      <c r="B1" s="2"/>
    </row>
    <row r="2" spans="1:18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5">
      <c r="A4" s="7"/>
      <c r="B4" s="7"/>
      <c r="C4" s="7"/>
      <c r="D4" s="7"/>
      <c r="E4" s="7"/>
      <c r="F4" s="7"/>
      <c r="G4" s="7"/>
      <c r="H4" s="7"/>
      <c r="I4" s="7"/>
      <c r="J4" s="8"/>
      <c r="K4" s="7"/>
      <c r="L4" s="7"/>
      <c r="M4" s="7"/>
      <c r="N4" s="7"/>
      <c r="O4" s="9"/>
      <c r="P4" s="8"/>
      <c r="Q4" s="10"/>
    </row>
    <row r="5" spans="1:18" ht="20.25" customHeight="1" x14ac:dyDescent="0.25">
      <c r="A5" s="11"/>
      <c r="B5" s="12"/>
      <c r="C5" s="12"/>
      <c r="D5" s="12"/>
      <c r="E5" s="12"/>
      <c r="F5" s="13" t="s">
        <v>2</v>
      </c>
      <c r="G5" s="13"/>
      <c r="H5" s="13"/>
      <c r="I5" s="14"/>
      <c r="J5" s="10"/>
      <c r="K5" s="15"/>
      <c r="L5" s="13" t="s">
        <v>3</v>
      </c>
      <c r="M5" s="13"/>
      <c r="N5" s="13"/>
      <c r="O5" s="16"/>
      <c r="P5" s="10"/>
      <c r="Q5" s="10"/>
    </row>
    <row r="6" spans="1:18" s="22" customFormat="1" ht="35.25" customHeight="1" x14ac:dyDescent="0.25">
      <c r="A6" s="17"/>
      <c r="B6" s="17"/>
      <c r="C6" s="17"/>
      <c r="D6" s="18" t="s">
        <v>4</v>
      </c>
      <c r="E6" s="17"/>
      <c r="F6" s="19" t="s">
        <v>5</v>
      </c>
      <c r="G6" s="19"/>
      <c r="H6" s="19"/>
      <c r="I6" s="20"/>
      <c r="J6" s="21"/>
      <c r="K6" s="17"/>
      <c r="L6" s="19" t="s">
        <v>6</v>
      </c>
      <c r="M6" s="19"/>
      <c r="N6" s="19"/>
      <c r="O6" s="20"/>
      <c r="P6" s="21"/>
      <c r="Q6" s="21"/>
    </row>
    <row r="7" spans="1:18" s="25" customFormat="1" x14ac:dyDescent="0.25">
      <c r="A7" s="7"/>
      <c r="B7" s="7"/>
      <c r="C7" s="7"/>
      <c r="D7" s="7"/>
      <c r="E7" s="7"/>
      <c r="F7" s="23" t="s">
        <v>7</v>
      </c>
      <c r="G7" s="23"/>
      <c r="H7" s="23"/>
      <c r="I7" s="24"/>
      <c r="J7" s="8"/>
      <c r="K7" s="7"/>
      <c r="L7" s="23" t="s">
        <v>7</v>
      </c>
      <c r="M7" s="23"/>
      <c r="N7" s="23"/>
      <c r="O7" s="24"/>
      <c r="P7" s="8"/>
      <c r="Q7" s="10"/>
    </row>
    <row r="8" spans="1:18" x14ac:dyDescent="0.25">
      <c r="A8" s="15"/>
      <c r="B8" s="15"/>
      <c r="C8" s="15"/>
      <c r="D8" s="15"/>
      <c r="E8" s="15"/>
      <c r="F8" s="26"/>
      <c r="G8" s="26"/>
      <c r="H8" s="27"/>
      <c r="I8" s="27"/>
      <c r="J8" s="28"/>
      <c r="K8" s="29"/>
      <c r="L8" s="26"/>
      <c r="M8" s="26"/>
      <c r="N8" s="27"/>
      <c r="O8" s="30"/>
      <c r="P8" s="28"/>
      <c r="Q8" s="31"/>
    </row>
    <row r="9" spans="1:18" ht="15" customHeight="1" x14ac:dyDescent="0.25">
      <c r="A9" s="15"/>
      <c r="B9" s="15"/>
      <c r="C9" s="15"/>
      <c r="D9" s="15"/>
      <c r="E9" s="15"/>
      <c r="F9" s="26"/>
      <c r="G9" s="26"/>
      <c r="H9" s="27"/>
      <c r="I9" s="27"/>
      <c r="J9" s="32"/>
      <c r="K9" s="33"/>
      <c r="L9" s="26"/>
      <c r="M9" s="26"/>
      <c r="N9" s="27"/>
      <c r="O9" s="30"/>
      <c r="P9" s="32"/>
      <c r="Q9" s="34"/>
    </row>
    <row r="10" spans="1:18" s="43" customFormat="1" x14ac:dyDescent="0.25">
      <c r="A10" s="35" t="s">
        <v>8</v>
      </c>
      <c r="B10" s="35"/>
      <c r="C10" s="35"/>
      <c r="D10" s="36"/>
      <c r="E10" s="35"/>
      <c r="F10" s="37"/>
      <c r="G10" s="37"/>
      <c r="H10" s="38">
        <f>+'[1]GuV 1213'!G11</f>
        <v>25226</v>
      </c>
      <c r="I10" s="39"/>
      <c r="J10" s="40">
        <f>+H10/$H$10</f>
        <v>1</v>
      </c>
      <c r="K10" s="41"/>
      <c r="L10" s="37"/>
      <c r="M10" s="37"/>
      <c r="N10" s="38">
        <f>+'[1]GuV 1112'!G11</f>
        <v>17971</v>
      </c>
      <c r="O10" s="39"/>
      <c r="P10" s="40">
        <f>+N10/$N$10</f>
        <v>1</v>
      </c>
      <c r="Q10" s="42"/>
    </row>
    <row r="11" spans="1:18" s="43" customFormat="1" x14ac:dyDescent="0.25">
      <c r="A11" s="35"/>
      <c r="B11" s="35"/>
      <c r="C11" s="35"/>
      <c r="D11" s="36"/>
      <c r="E11" s="35"/>
      <c r="F11" s="37"/>
      <c r="G11" s="37"/>
      <c r="H11" s="39"/>
      <c r="I11" s="39"/>
      <c r="J11" s="40"/>
      <c r="K11" s="41"/>
      <c r="L11" s="37"/>
      <c r="M11" s="37"/>
      <c r="N11" s="39"/>
      <c r="O11" s="39"/>
      <c r="P11" s="40"/>
      <c r="Q11" s="42"/>
    </row>
    <row r="12" spans="1:18" s="43" customFormat="1" x14ac:dyDescent="0.25">
      <c r="A12" s="44" t="s">
        <v>9</v>
      </c>
      <c r="B12" s="44"/>
      <c r="C12" s="44"/>
      <c r="D12" s="45"/>
      <c r="E12" s="44"/>
      <c r="F12" s="46"/>
      <c r="G12" s="46"/>
      <c r="H12" s="47"/>
      <c r="I12" s="39"/>
      <c r="J12" s="40"/>
      <c r="K12" s="41"/>
      <c r="L12" s="37"/>
      <c r="M12" s="37"/>
      <c r="N12" s="39"/>
      <c r="O12" s="39"/>
      <c r="P12" s="40"/>
      <c r="Q12" s="42"/>
    </row>
    <row r="13" spans="1:18" s="43" customFormat="1" ht="12" customHeight="1" x14ac:dyDescent="0.25">
      <c r="A13" s="44"/>
      <c r="B13" s="44"/>
      <c r="C13" s="44"/>
      <c r="D13" s="44"/>
      <c r="E13" s="44"/>
      <c r="F13" s="46"/>
      <c r="G13" s="46"/>
      <c r="H13" s="48"/>
      <c r="I13" s="37"/>
      <c r="J13" s="40"/>
      <c r="K13" s="41"/>
      <c r="L13" s="37"/>
      <c r="M13" s="37"/>
      <c r="N13" s="37"/>
      <c r="O13" s="39"/>
      <c r="P13" s="40"/>
      <c r="Q13" s="42"/>
    </row>
    <row r="14" spans="1:18" s="43" customFormat="1" ht="15.75" customHeight="1" x14ac:dyDescent="0.25">
      <c r="A14" s="44" t="s">
        <v>10</v>
      </c>
      <c r="B14" s="44"/>
      <c r="C14" s="44"/>
      <c r="D14" s="44"/>
      <c r="E14" s="44"/>
      <c r="F14" s="46"/>
      <c r="G14" s="46"/>
      <c r="H14" s="48"/>
      <c r="I14" s="37"/>
      <c r="J14" s="40"/>
      <c r="K14" s="41"/>
      <c r="L14" s="37"/>
      <c r="M14" s="37"/>
      <c r="N14" s="37"/>
      <c r="O14" s="39"/>
      <c r="P14" s="40"/>
      <c r="Q14" s="42"/>
    </row>
    <row r="15" spans="1:18" s="43" customFormat="1" ht="6.75" hidden="1" customHeight="1" x14ac:dyDescent="0.25">
      <c r="A15" s="44"/>
      <c r="B15" s="44"/>
      <c r="C15" s="44"/>
      <c r="D15" s="44"/>
      <c r="E15" s="44"/>
      <c r="F15" s="46"/>
      <c r="G15" s="46"/>
      <c r="H15" s="48"/>
      <c r="I15" s="37"/>
      <c r="J15" s="40"/>
      <c r="K15" s="41"/>
      <c r="L15" s="37"/>
      <c r="M15" s="37"/>
      <c r="N15" s="37"/>
      <c r="O15" s="39"/>
      <c r="P15" s="40"/>
      <c r="Q15" s="42"/>
    </row>
    <row r="16" spans="1:18" ht="21.75" hidden="1" customHeight="1" x14ac:dyDescent="0.25">
      <c r="A16" s="49" t="s">
        <v>11</v>
      </c>
      <c r="B16" s="49"/>
      <c r="C16" s="50"/>
      <c r="D16" s="45"/>
      <c r="E16" s="50"/>
      <c r="F16" s="51"/>
      <c r="G16" s="51"/>
      <c r="H16" s="52"/>
      <c r="I16" s="53"/>
      <c r="J16" s="54">
        <f>+H16/-$H$10</f>
        <v>0</v>
      </c>
      <c r="K16" s="33"/>
      <c r="L16" s="26"/>
      <c r="M16" s="26"/>
      <c r="N16" s="53">
        <v>0</v>
      </c>
      <c r="O16" s="53"/>
      <c r="P16" s="54">
        <f>+N16/-$N$10</f>
        <v>0</v>
      </c>
      <c r="Q16" s="42"/>
    </row>
    <row r="17" spans="1:17" s="43" customFormat="1" ht="6.75" hidden="1" customHeight="1" x14ac:dyDescent="0.25">
      <c r="A17" s="55"/>
      <c r="B17" s="56"/>
      <c r="C17" s="56"/>
      <c r="D17" s="56"/>
      <c r="E17" s="56"/>
      <c r="F17" s="46"/>
      <c r="G17" s="46"/>
      <c r="H17" s="48"/>
      <c r="I17" s="37"/>
      <c r="J17" s="40"/>
      <c r="K17" s="41"/>
      <c r="L17" s="37"/>
      <c r="M17" s="37"/>
      <c r="N17" s="37"/>
      <c r="O17" s="39"/>
      <c r="P17" s="40"/>
      <c r="Q17" s="42"/>
    </row>
    <row r="18" spans="1:17" hidden="1" x14ac:dyDescent="0.25">
      <c r="A18" s="50"/>
      <c r="B18" s="57" t="s">
        <v>12</v>
      </c>
      <c r="C18" s="57"/>
      <c r="D18" s="45"/>
      <c r="E18" s="57"/>
      <c r="F18" s="51"/>
      <c r="G18" s="51"/>
      <c r="H18" s="51">
        <f>'[1]GuV 1112'!G15</f>
        <v>0</v>
      </c>
      <c r="I18" s="26"/>
      <c r="J18" s="54"/>
      <c r="K18" s="33"/>
      <c r="L18" s="26"/>
      <c r="M18" s="26"/>
      <c r="N18" s="26">
        <f>+'[1]GuV 1112'!G15</f>
        <v>0</v>
      </c>
      <c r="O18" s="53"/>
      <c r="P18" s="54"/>
      <c r="Q18" s="42"/>
    </row>
    <row r="19" spans="1:17" ht="6.75" customHeight="1" x14ac:dyDescent="0.25">
      <c r="A19" s="50"/>
      <c r="B19" s="57"/>
      <c r="C19" s="57"/>
      <c r="D19" s="57"/>
      <c r="E19" s="57"/>
      <c r="F19" s="51"/>
      <c r="G19" s="51"/>
      <c r="H19" s="51"/>
      <c r="I19" s="26"/>
      <c r="J19" s="54"/>
      <c r="K19" s="33"/>
      <c r="L19" s="26"/>
      <c r="M19" s="26"/>
      <c r="N19" s="26"/>
      <c r="O19" s="53"/>
      <c r="P19" s="54"/>
      <c r="Q19" s="42"/>
    </row>
    <row r="20" spans="1:17" hidden="1" x14ac:dyDescent="0.25">
      <c r="A20" s="50"/>
      <c r="B20" s="57" t="s">
        <v>13</v>
      </c>
      <c r="C20" s="57"/>
      <c r="D20" s="57"/>
      <c r="E20" s="57"/>
      <c r="F20" s="51"/>
      <c r="G20" s="51"/>
      <c r="H20" s="51">
        <f>'[1]GuV 1112'!AE17</f>
        <v>0</v>
      </c>
      <c r="I20" s="26"/>
      <c r="J20" s="54">
        <f>+H20/-$H$10</f>
        <v>0</v>
      </c>
      <c r="K20" s="33"/>
      <c r="L20" s="26"/>
      <c r="M20" s="26"/>
      <c r="N20" s="26">
        <f>'[1]GuV 1213'!AE17</f>
        <v>0</v>
      </c>
      <c r="O20" s="53"/>
      <c r="P20" s="54">
        <f>+N20/-$N$10</f>
        <v>0</v>
      </c>
      <c r="Q20" s="42"/>
    </row>
    <row r="21" spans="1:17" ht="6" hidden="1" customHeight="1" x14ac:dyDescent="0.25">
      <c r="A21" s="50"/>
      <c r="B21" s="57"/>
      <c r="C21" s="57"/>
      <c r="D21" s="57"/>
      <c r="E21" s="57"/>
      <c r="F21" s="51"/>
      <c r="G21" s="51"/>
      <c r="H21" s="51"/>
      <c r="I21" s="26"/>
      <c r="J21" s="54"/>
      <c r="K21" s="33"/>
      <c r="L21" s="26"/>
      <c r="M21" s="26"/>
      <c r="N21" s="26"/>
      <c r="O21" s="53"/>
      <c r="P21" s="54"/>
      <c r="Q21" s="42"/>
    </row>
    <row r="22" spans="1:17" ht="30" hidden="1" customHeight="1" x14ac:dyDescent="0.25">
      <c r="A22" s="49" t="s">
        <v>14</v>
      </c>
      <c r="B22" s="49"/>
      <c r="C22" s="50"/>
      <c r="D22" s="45" t="s">
        <v>15</v>
      </c>
      <c r="E22" s="50"/>
      <c r="F22" s="51"/>
      <c r="G22" s="51"/>
      <c r="H22" s="51">
        <f>'[1]GuV 1112'!G19</f>
        <v>0</v>
      </c>
      <c r="I22" s="26"/>
      <c r="J22" s="54">
        <f>+H22/-$H$10</f>
        <v>0</v>
      </c>
      <c r="K22" s="33"/>
      <c r="L22" s="26"/>
      <c r="M22" s="26"/>
      <c r="N22" s="26">
        <f>'[1]GuV 1213'!G19</f>
        <v>0</v>
      </c>
      <c r="O22" s="53"/>
      <c r="P22" s="54">
        <f>+N22/-$N$10</f>
        <v>0</v>
      </c>
      <c r="Q22" s="58"/>
    </row>
    <row r="23" spans="1:17" ht="5.25" customHeight="1" x14ac:dyDescent="0.25">
      <c r="A23" s="50"/>
      <c r="B23" s="57"/>
      <c r="C23" s="57"/>
      <c r="D23" s="57"/>
      <c r="E23" s="57"/>
      <c r="F23" s="59"/>
      <c r="G23" s="59"/>
      <c r="H23" s="51"/>
      <c r="I23" s="26"/>
      <c r="J23" s="54"/>
      <c r="K23" s="33"/>
      <c r="L23" s="53"/>
      <c r="M23" s="53"/>
      <c r="N23" s="26"/>
      <c r="O23" s="53"/>
      <c r="P23" s="54"/>
      <c r="Q23" s="42"/>
    </row>
    <row r="24" spans="1:17" x14ac:dyDescent="0.25">
      <c r="A24" s="49" t="s">
        <v>16</v>
      </c>
      <c r="B24" s="49"/>
      <c r="C24" s="50"/>
      <c r="D24" s="45" t="s">
        <v>17</v>
      </c>
      <c r="E24" s="50"/>
      <c r="F24" s="59"/>
      <c r="G24" s="59"/>
      <c r="H24" s="59">
        <f>+'[1]GuV 1213'!G21</f>
        <v>-12977</v>
      </c>
      <c r="I24" s="26"/>
      <c r="J24" s="54">
        <f>+H24/$H$10</f>
        <v>-0.51442955680646951</v>
      </c>
      <c r="K24" s="33"/>
      <c r="L24" s="53"/>
      <c r="M24" s="53"/>
      <c r="N24" s="26">
        <f>+'[1]GuV 1112'!G21</f>
        <v>8847</v>
      </c>
      <c r="O24" s="53"/>
      <c r="P24" s="54">
        <f>+N24/-$N$10</f>
        <v>-0.49229313894607979</v>
      </c>
      <c r="Q24" s="42"/>
    </row>
    <row r="25" spans="1:17" x14ac:dyDescent="0.25">
      <c r="A25" s="50"/>
      <c r="B25" s="50"/>
      <c r="C25" s="50"/>
      <c r="D25" s="45"/>
      <c r="E25" s="50"/>
      <c r="F25" s="59"/>
      <c r="G25" s="59"/>
      <c r="H25" s="51"/>
      <c r="I25" s="26"/>
      <c r="J25" s="54"/>
      <c r="K25" s="33"/>
      <c r="L25" s="53"/>
      <c r="M25" s="53"/>
      <c r="N25" s="51"/>
      <c r="O25" s="53"/>
      <c r="P25" s="54"/>
      <c r="Q25" s="42"/>
    </row>
    <row r="26" spans="1:17" x14ac:dyDescent="0.25">
      <c r="A26" s="60" t="s">
        <v>18</v>
      </c>
      <c r="B26" s="60"/>
      <c r="C26" s="55"/>
      <c r="D26" s="61"/>
      <c r="E26" s="55"/>
      <c r="F26" s="47"/>
      <c r="G26" s="47"/>
      <c r="H26" s="46">
        <f>+H24</f>
        <v>-12977</v>
      </c>
      <c r="I26" s="26"/>
      <c r="J26" s="54">
        <f>+H26/$H$10</f>
        <v>-0.51442955680646951</v>
      </c>
      <c r="K26" s="33"/>
      <c r="L26" s="53"/>
      <c r="M26" s="53"/>
      <c r="N26" s="46">
        <f>+N18+N24</f>
        <v>8847</v>
      </c>
      <c r="O26" s="53"/>
      <c r="P26" s="54">
        <f>+N26/-$N$10</f>
        <v>-0.49229313894607979</v>
      </c>
      <c r="Q26" s="42"/>
    </row>
    <row r="27" spans="1:17" hidden="1" x14ac:dyDescent="0.25">
      <c r="A27" s="55"/>
      <c r="B27" s="55"/>
      <c r="C27" s="55"/>
      <c r="D27" s="61"/>
      <c r="E27" s="55"/>
      <c r="F27" s="47"/>
      <c r="G27" s="47"/>
      <c r="H27" s="46"/>
      <c r="I27" s="26"/>
      <c r="J27" s="54"/>
      <c r="K27" s="33"/>
      <c r="L27" s="53"/>
      <c r="M27" s="53"/>
      <c r="N27" s="51"/>
      <c r="O27" s="53"/>
      <c r="P27" s="54"/>
      <c r="Q27" s="42"/>
    </row>
    <row r="28" spans="1:17" hidden="1" x14ac:dyDescent="0.25">
      <c r="A28" s="49" t="s">
        <v>19</v>
      </c>
      <c r="B28" s="49"/>
      <c r="C28" s="55"/>
      <c r="D28" s="61"/>
      <c r="E28" s="55"/>
      <c r="F28" s="47"/>
      <c r="G28" s="47"/>
      <c r="H28" s="47"/>
      <c r="I28" s="26"/>
      <c r="J28" s="54"/>
      <c r="K28" s="33"/>
      <c r="L28" s="53"/>
      <c r="M28" s="53"/>
      <c r="N28" s="51">
        <v>0</v>
      </c>
      <c r="O28" s="53"/>
      <c r="P28" s="54"/>
      <c r="Q28" s="42"/>
    </row>
    <row r="29" spans="1:17" x14ac:dyDescent="0.25">
      <c r="A29" s="55"/>
      <c r="B29" s="55"/>
      <c r="C29" s="55"/>
      <c r="D29" s="61"/>
      <c r="E29" s="55"/>
      <c r="F29" s="47"/>
      <c r="G29" s="47"/>
      <c r="H29" s="46"/>
      <c r="I29" s="26"/>
      <c r="J29" s="54"/>
      <c r="K29" s="33"/>
      <c r="L29" s="53"/>
      <c r="M29" s="53"/>
      <c r="N29" s="51"/>
      <c r="O29" s="53"/>
      <c r="P29" s="54"/>
      <c r="Q29" s="42"/>
    </row>
    <row r="30" spans="1:17" x14ac:dyDescent="0.25">
      <c r="A30" s="60" t="s">
        <v>20</v>
      </c>
      <c r="B30" s="60"/>
      <c r="C30" s="55"/>
      <c r="D30" s="61"/>
      <c r="E30" s="55"/>
      <c r="F30" s="47"/>
      <c r="G30" s="47"/>
      <c r="H30" s="46">
        <f>+H28</f>
        <v>0</v>
      </c>
      <c r="I30" s="26"/>
      <c r="J30" s="54">
        <f>+H30/$H$10</f>
        <v>0</v>
      </c>
      <c r="K30" s="33"/>
      <c r="L30" s="53"/>
      <c r="M30" s="53"/>
      <c r="N30" s="46">
        <f>+N28</f>
        <v>0</v>
      </c>
      <c r="O30" s="53"/>
      <c r="P30" s="54">
        <f>+N30/-$N$10</f>
        <v>0</v>
      </c>
      <c r="Q30" s="42"/>
    </row>
    <row r="31" spans="1:17" ht="6.75" customHeight="1" x14ac:dyDescent="0.25">
      <c r="A31" s="62"/>
      <c r="B31" s="63"/>
      <c r="C31" s="63"/>
      <c r="D31" s="63"/>
      <c r="E31" s="63"/>
      <c r="F31" s="26"/>
      <c r="G31" s="26"/>
      <c r="H31" s="26"/>
      <c r="I31" s="26"/>
      <c r="J31" s="54"/>
      <c r="K31" s="33"/>
      <c r="L31" s="26"/>
      <c r="M31" s="26"/>
      <c r="N31" s="53"/>
      <c r="O31" s="53"/>
      <c r="P31" s="54"/>
      <c r="Q31" s="34"/>
    </row>
    <row r="32" spans="1:17" ht="6.75" customHeight="1" x14ac:dyDescent="0.25">
      <c r="A32" s="62"/>
      <c r="B32" s="63"/>
      <c r="C32" s="63"/>
      <c r="D32" s="63"/>
      <c r="E32" s="63"/>
      <c r="F32" s="26"/>
      <c r="G32" s="26"/>
      <c r="H32" s="53"/>
      <c r="I32" s="53"/>
      <c r="J32" s="54"/>
      <c r="K32" s="33"/>
      <c r="L32" s="53"/>
      <c r="M32" s="26"/>
      <c r="N32" s="53"/>
      <c r="O32" s="53"/>
      <c r="P32" s="54"/>
      <c r="Q32" s="34"/>
    </row>
    <row r="33" spans="1:17" s="43" customFormat="1" x14ac:dyDescent="0.25">
      <c r="A33" s="64" t="s">
        <v>21</v>
      </c>
      <c r="D33" s="36"/>
      <c r="F33" s="39"/>
      <c r="G33" s="39"/>
      <c r="H33" s="38">
        <f>H16+H18+H20+H22+H24</f>
        <v>-12977</v>
      </c>
      <c r="I33" s="39"/>
      <c r="J33" s="40">
        <f>+H33/$H$10</f>
        <v>-0.51442955680646951</v>
      </c>
      <c r="K33" s="41"/>
      <c r="L33" s="39"/>
      <c r="M33" s="39"/>
      <c r="N33" s="38">
        <f>+N26+N30</f>
        <v>8847</v>
      </c>
      <c r="O33" s="39"/>
      <c r="P33" s="40">
        <f>+N33/$N$10</f>
        <v>0.49229313894607979</v>
      </c>
      <c r="Q33" s="42"/>
    </row>
    <row r="34" spans="1:17" s="43" customFormat="1" hidden="1" x14ac:dyDescent="0.25">
      <c r="A34" s="64"/>
      <c r="F34" s="39"/>
      <c r="G34" s="39"/>
      <c r="H34" s="39"/>
      <c r="I34" s="39"/>
      <c r="J34" s="40"/>
      <c r="K34" s="41"/>
      <c r="L34" s="39"/>
      <c r="M34" s="39"/>
      <c r="N34" s="39"/>
      <c r="O34" s="39"/>
      <c r="P34" s="40"/>
      <c r="Q34" s="42"/>
    </row>
    <row r="35" spans="1:17" s="43" customFormat="1" hidden="1" x14ac:dyDescent="0.25">
      <c r="A35" s="64"/>
      <c r="F35" s="39"/>
      <c r="G35" s="39"/>
      <c r="H35" s="39"/>
      <c r="I35" s="39"/>
      <c r="J35" s="40"/>
      <c r="K35" s="41"/>
      <c r="L35" s="39"/>
      <c r="M35" s="39"/>
      <c r="N35" s="39"/>
      <c r="O35" s="39"/>
      <c r="P35" s="40"/>
      <c r="Q35" s="42"/>
    </row>
    <row r="36" spans="1:17" ht="6.75" customHeight="1" x14ac:dyDescent="0.25">
      <c r="A36" s="62"/>
      <c r="B36" s="63"/>
      <c r="C36" s="63"/>
      <c r="D36" s="63"/>
      <c r="E36" s="63"/>
      <c r="F36" s="26"/>
      <c r="G36" s="26"/>
      <c r="H36" s="26"/>
      <c r="I36" s="26"/>
      <c r="J36" s="65"/>
      <c r="K36" s="33"/>
      <c r="L36" s="26"/>
      <c r="M36" s="26"/>
      <c r="N36" s="26"/>
      <c r="O36" s="53"/>
      <c r="P36" s="65"/>
      <c r="Q36" s="34"/>
    </row>
    <row r="37" spans="1:17" ht="6.75" customHeight="1" x14ac:dyDescent="0.25">
      <c r="A37" s="62"/>
      <c r="B37" s="63"/>
      <c r="C37" s="63"/>
      <c r="D37" s="63"/>
      <c r="E37" s="63"/>
      <c r="F37" s="26"/>
      <c r="G37" s="26"/>
      <c r="H37" s="53"/>
      <c r="I37" s="53"/>
      <c r="J37" s="54"/>
      <c r="K37" s="66"/>
      <c r="L37" s="26"/>
      <c r="M37" s="26"/>
      <c r="N37" s="53"/>
      <c r="O37" s="53"/>
      <c r="P37" s="54"/>
      <c r="Q37" s="42"/>
    </row>
    <row r="38" spans="1:17" s="43" customFormat="1" ht="15.75" thickBot="1" x14ac:dyDescent="0.3">
      <c r="A38" s="64" t="s">
        <v>22</v>
      </c>
      <c r="D38" s="36"/>
      <c r="F38" s="37"/>
      <c r="G38" s="37"/>
      <c r="H38" s="67">
        <f>H10+H33</f>
        <v>12249</v>
      </c>
      <c r="I38" s="39"/>
      <c r="J38" s="40">
        <f>+H38/$H$10</f>
        <v>0.48557044319353049</v>
      </c>
      <c r="K38" s="41"/>
      <c r="L38" s="37"/>
      <c r="M38" s="37"/>
      <c r="N38" s="67">
        <f>N10+N33</f>
        <v>26818</v>
      </c>
      <c r="O38" s="39"/>
      <c r="P38" s="40">
        <f>+N38/$N$10</f>
        <v>1.4922931389460798</v>
      </c>
      <c r="Q38" s="42"/>
    </row>
    <row r="39" spans="1:17" ht="6.75" customHeight="1" thickTop="1" x14ac:dyDescent="0.25">
      <c r="A39" s="62"/>
      <c r="B39" s="63"/>
      <c r="C39" s="63"/>
      <c r="D39" s="63"/>
      <c r="E39" s="63"/>
      <c r="F39" s="26"/>
      <c r="G39" s="26"/>
      <c r="H39" s="26"/>
      <c r="I39" s="26"/>
      <c r="J39" s="65"/>
      <c r="K39" s="33"/>
      <c r="L39" s="26"/>
      <c r="M39" s="26"/>
      <c r="N39" s="26"/>
      <c r="O39" s="53"/>
      <c r="P39" s="65"/>
      <c r="Q39" s="34"/>
    </row>
    <row r="40" spans="1:17" x14ac:dyDescent="0.25">
      <c r="A40" s="62" t="s">
        <v>23</v>
      </c>
      <c r="B40" s="63"/>
      <c r="C40" s="63"/>
      <c r="D40" s="63"/>
      <c r="E40" s="63"/>
      <c r="F40" s="26"/>
      <c r="G40" s="26"/>
      <c r="H40" s="26"/>
      <c r="I40" s="26"/>
      <c r="J40" s="54"/>
      <c r="K40" s="66"/>
      <c r="L40" s="26"/>
      <c r="M40" s="26"/>
      <c r="N40" s="26"/>
      <c r="O40" s="53"/>
      <c r="P40" s="54"/>
      <c r="Q40" s="42"/>
    </row>
    <row r="41" spans="1:17" x14ac:dyDescent="0.25">
      <c r="A41" s="62"/>
      <c r="B41" s="63" t="s">
        <v>24</v>
      </c>
      <c r="C41" s="63"/>
      <c r="D41" s="36"/>
      <c r="E41" s="63"/>
      <c r="F41" s="26"/>
      <c r="G41" s="26"/>
      <c r="H41" s="26">
        <f>+'[1]GuV 1213'!G32</f>
        <v>15178</v>
      </c>
      <c r="I41" s="26"/>
      <c r="J41" s="68">
        <f>+H41/$H$10</f>
        <v>0.6016808055181162</v>
      </c>
      <c r="K41" s="66"/>
      <c r="L41" s="26"/>
      <c r="M41" s="26"/>
      <c r="N41" s="26">
        <f>+'[1]GuV 1112'!G32</f>
        <v>24474</v>
      </c>
      <c r="O41" s="53"/>
      <c r="P41" s="54">
        <f>+N41/$N$10</f>
        <v>1.3618607756941739</v>
      </c>
      <c r="Q41" s="42"/>
    </row>
    <row r="42" spans="1:17" x14ac:dyDescent="0.25">
      <c r="A42" s="15"/>
      <c r="B42" s="15" t="s">
        <v>25</v>
      </c>
      <c r="C42" s="15"/>
      <c r="D42" s="36"/>
      <c r="E42" s="15"/>
      <c r="F42" s="26"/>
      <c r="G42" s="26"/>
      <c r="H42" s="26">
        <f>+'[1]GuV 1213'!G33</f>
        <v>-2929</v>
      </c>
      <c r="I42" s="26"/>
      <c r="J42" s="68">
        <f>+H42/$H$10</f>
        <v>-0.11611036232458574</v>
      </c>
      <c r="K42" s="66"/>
      <c r="L42" s="26"/>
      <c r="M42" s="26"/>
      <c r="N42" s="26">
        <f>+'[1]GuV 1112'!G33</f>
        <v>2344</v>
      </c>
      <c r="O42" s="53"/>
      <c r="P42" s="68">
        <f>+N42/$N$10</f>
        <v>0.13043236325190585</v>
      </c>
      <c r="Q42" s="42"/>
    </row>
    <row r="43" spans="1:17" x14ac:dyDescent="0.25">
      <c r="A43" s="15"/>
      <c r="B43" s="15"/>
      <c r="C43" s="15"/>
      <c r="D43" s="15"/>
      <c r="E43" s="15"/>
      <c r="F43" s="26"/>
      <c r="G43" s="26"/>
      <c r="H43" s="69"/>
      <c r="I43" s="69"/>
      <c r="J43" s="10"/>
      <c r="K43" s="15"/>
      <c r="L43" s="26"/>
      <c r="M43" s="26"/>
      <c r="N43" s="69"/>
      <c r="O43" s="53"/>
      <c r="P43" s="10"/>
      <c r="Q43" s="10"/>
    </row>
    <row r="44" spans="1:17" x14ac:dyDescent="0.25">
      <c r="A44" s="70" t="s">
        <v>26</v>
      </c>
      <c r="B44" s="15"/>
      <c r="C44" s="15"/>
      <c r="D44" s="15"/>
      <c r="E44" s="15"/>
      <c r="F44" s="26"/>
      <c r="G44" s="26"/>
      <c r="H44" s="69"/>
      <c r="I44" s="69"/>
      <c r="J44" s="10"/>
      <c r="K44" s="15"/>
      <c r="L44" s="26"/>
      <c r="M44" s="26"/>
      <c r="N44" s="26"/>
      <c r="O44" s="53"/>
      <c r="P44" s="10"/>
      <c r="Q44" s="10"/>
    </row>
    <row r="45" spans="1:17" x14ac:dyDescent="0.25">
      <c r="H45" s="71"/>
      <c r="I45" s="71"/>
      <c r="N45" s="71"/>
    </row>
    <row r="46" spans="1:17" x14ac:dyDescent="0.25">
      <c r="H46" s="72"/>
      <c r="I46" s="72"/>
      <c r="J46" s="15"/>
      <c r="K46" s="15"/>
    </row>
    <row r="47" spans="1:17" x14ac:dyDescent="0.25">
      <c r="H47" s="72"/>
      <c r="I47" s="72"/>
      <c r="J47" s="15"/>
      <c r="K47" s="15"/>
    </row>
    <row r="48" spans="1:17" x14ac:dyDescent="0.25">
      <c r="A48" s="1" t="s">
        <v>27</v>
      </c>
      <c r="H48" s="73"/>
      <c r="I48" s="73"/>
      <c r="J48" s="1"/>
    </row>
    <row r="49" spans="8:10" x14ac:dyDescent="0.25">
      <c r="H49" s="73"/>
      <c r="I49" s="73"/>
      <c r="J49" s="1"/>
    </row>
    <row r="50" spans="8:10" x14ac:dyDescent="0.25">
      <c r="H50" s="73"/>
      <c r="I50" s="73"/>
      <c r="J50" s="1"/>
    </row>
    <row r="51" spans="8:10" x14ac:dyDescent="0.25">
      <c r="H51" s="73"/>
      <c r="I51" s="73"/>
      <c r="J51" s="1"/>
    </row>
    <row r="52" spans="8:10" x14ac:dyDescent="0.25">
      <c r="H52" s="73"/>
      <c r="I52" s="73"/>
      <c r="J52" s="1"/>
    </row>
  </sheetData>
  <mergeCells count="14">
    <mergeCell ref="A28:B28"/>
    <mergeCell ref="A30:B30"/>
    <mergeCell ref="F7:H7"/>
    <mergeCell ref="L7:N7"/>
    <mergeCell ref="A16:B16"/>
    <mergeCell ref="A22:B22"/>
    <mergeCell ref="A24:B24"/>
    <mergeCell ref="A26:B26"/>
    <mergeCell ref="A2:R2"/>
    <mergeCell ref="A3:R3"/>
    <mergeCell ref="F5:H5"/>
    <mergeCell ref="L5:N5"/>
    <mergeCell ref="F6:H6"/>
    <mergeCell ref="L6:N6"/>
  </mergeCells>
  <pageMargins left="0.33" right="0.35" top="0.984251969" bottom="0.984251969" header="0.4921259845" footer="0.4921259845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zoomScale="75" zoomScaleNormal="75" workbookViewId="0">
      <selection activeCell="S56" sqref="S56"/>
    </sheetView>
  </sheetViews>
  <sheetFormatPr baseColWidth="10" defaultRowHeight="15" x14ac:dyDescent="0.25"/>
  <cols>
    <col min="1" max="1" width="22.85546875" style="1" customWidth="1"/>
    <col min="2" max="2" width="74" style="1" customWidth="1"/>
    <col min="3" max="3" width="4.7109375" style="1" customWidth="1"/>
    <col min="4" max="4" width="10.5703125" style="1" hidden="1" customWidth="1"/>
    <col min="5" max="5" width="5.5703125" style="1" customWidth="1"/>
    <col min="6" max="6" width="1.85546875" style="3" customWidth="1"/>
    <col min="7" max="7" width="1.7109375" style="3" customWidth="1"/>
    <col min="8" max="8" width="23.5703125" style="3" customWidth="1"/>
    <col min="9" max="9" width="6.140625" style="3" customWidth="1"/>
    <col min="10" max="10" width="9.140625" style="4" bestFit="1" customWidth="1"/>
    <col min="11" max="11" width="3.140625" style="1" customWidth="1"/>
    <col min="12" max="12" width="8.7109375" style="3" customWidth="1"/>
    <col min="13" max="13" width="1.7109375" style="3" customWidth="1"/>
    <col min="14" max="14" width="20.5703125" style="3" customWidth="1"/>
    <col min="15" max="15" width="6" style="5" customWidth="1"/>
    <col min="16" max="16" width="9" style="4" customWidth="1"/>
    <col min="17" max="17" width="3.5703125" style="4" customWidth="1"/>
    <col min="18" max="16384" width="11.42578125" style="1"/>
  </cols>
  <sheetData>
    <row r="1" spans="1:18" ht="18.75" x14ac:dyDescent="0.3">
      <c r="B1" s="2"/>
    </row>
    <row r="2" spans="1:18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" customHeight="1" x14ac:dyDescent="0.25">
      <c r="A3" s="6" t="s">
        <v>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5">
      <c r="A4" s="7"/>
      <c r="B4" s="7"/>
      <c r="C4" s="7"/>
      <c r="D4" s="7"/>
      <c r="E4" s="7"/>
      <c r="F4" s="7"/>
      <c r="G4" s="7"/>
      <c r="H4" s="7"/>
      <c r="I4" s="7"/>
      <c r="J4" s="8"/>
      <c r="K4" s="7"/>
      <c r="L4" s="7"/>
      <c r="M4" s="7"/>
      <c r="N4" s="7"/>
      <c r="O4" s="9"/>
      <c r="P4" s="8"/>
      <c r="Q4" s="10"/>
    </row>
    <row r="5" spans="1:18" ht="20.25" customHeight="1" x14ac:dyDescent="0.25">
      <c r="A5" s="11"/>
      <c r="B5" s="12"/>
      <c r="C5" s="12"/>
      <c r="D5" s="12"/>
      <c r="E5" s="12"/>
      <c r="F5" s="13" t="s">
        <v>29</v>
      </c>
      <c r="G5" s="13"/>
      <c r="H5" s="13"/>
      <c r="I5" s="14"/>
      <c r="J5" s="10"/>
      <c r="K5" s="15"/>
      <c r="L5" s="13" t="s">
        <v>29</v>
      </c>
      <c r="M5" s="13"/>
      <c r="N5" s="13"/>
      <c r="O5" s="16"/>
      <c r="P5" s="10"/>
      <c r="Q5" s="10"/>
    </row>
    <row r="6" spans="1:18" s="22" customFormat="1" ht="35.25" customHeight="1" x14ac:dyDescent="0.25">
      <c r="A6" s="17"/>
      <c r="B6" s="17"/>
      <c r="C6" s="17"/>
      <c r="D6" s="18" t="s">
        <v>30</v>
      </c>
      <c r="E6" s="17"/>
      <c r="F6" s="19" t="s">
        <v>31</v>
      </c>
      <c r="G6" s="19"/>
      <c r="H6" s="19"/>
      <c r="I6" s="20"/>
      <c r="J6" s="21"/>
      <c r="K6" s="17"/>
      <c r="L6" s="19" t="s">
        <v>32</v>
      </c>
      <c r="M6" s="19"/>
      <c r="N6" s="19"/>
      <c r="O6" s="20"/>
      <c r="P6" s="21"/>
      <c r="Q6" s="21"/>
    </row>
    <row r="7" spans="1:18" s="25" customFormat="1" x14ac:dyDescent="0.25">
      <c r="A7" s="7"/>
      <c r="B7" s="7"/>
      <c r="C7" s="7"/>
      <c r="D7" s="7"/>
      <c r="E7" s="7"/>
      <c r="F7" s="23" t="s">
        <v>7</v>
      </c>
      <c r="G7" s="23"/>
      <c r="H7" s="23"/>
      <c r="I7" s="24"/>
      <c r="J7" s="8"/>
      <c r="K7" s="7"/>
      <c r="L7" s="23" t="s">
        <v>7</v>
      </c>
      <c r="M7" s="23"/>
      <c r="N7" s="23"/>
      <c r="O7" s="24"/>
      <c r="P7" s="8"/>
      <c r="Q7" s="10"/>
    </row>
    <row r="8" spans="1:18" x14ac:dyDescent="0.25">
      <c r="A8" s="15"/>
      <c r="B8" s="15"/>
      <c r="C8" s="15"/>
      <c r="D8" s="15"/>
      <c r="E8" s="15"/>
      <c r="F8" s="26"/>
      <c r="G8" s="26"/>
      <c r="H8" s="27"/>
      <c r="I8" s="27"/>
      <c r="J8" s="28"/>
      <c r="K8" s="29"/>
      <c r="L8" s="26"/>
      <c r="M8" s="26"/>
      <c r="N8" s="27"/>
      <c r="O8" s="30"/>
      <c r="P8" s="28"/>
      <c r="Q8" s="31"/>
    </row>
    <row r="9" spans="1:18" ht="15" customHeight="1" x14ac:dyDescent="0.25">
      <c r="A9" s="15"/>
      <c r="B9" s="15"/>
      <c r="C9" s="15"/>
      <c r="D9" s="15"/>
      <c r="E9" s="15"/>
      <c r="F9" s="26"/>
      <c r="G9" s="26"/>
      <c r="H9" s="27"/>
      <c r="I9" s="27"/>
      <c r="J9" s="32"/>
      <c r="K9" s="33"/>
      <c r="L9" s="26"/>
      <c r="M9" s="26"/>
      <c r="N9" s="27"/>
      <c r="O9" s="30"/>
      <c r="P9" s="32"/>
      <c r="Q9" s="34"/>
    </row>
    <row r="10" spans="1:18" s="43" customFormat="1" x14ac:dyDescent="0.25">
      <c r="A10" s="35" t="s">
        <v>33</v>
      </c>
      <c r="B10" s="35"/>
      <c r="C10" s="35"/>
      <c r="D10" s="36"/>
      <c r="E10" s="35"/>
      <c r="F10" s="37"/>
      <c r="G10" s="37"/>
      <c r="H10" s="38">
        <f>[1]GER_D!H10</f>
        <v>25226</v>
      </c>
      <c r="I10" s="39"/>
      <c r="J10" s="40">
        <f>+H10/$H$10</f>
        <v>1</v>
      </c>
      <c r="K10" s="41"/>
      <c r="L10" s="37"/>
      <c r="M10" s="37"/>
      <c r="N10" s="38">
        <f>+[1]GER_D!N10</f>
        <v>17971</v>
      </c>
      <c r="O10" s="39"/>
      <c r="P10" s="40">
        <f>+N10/$N$10</f>
        <v>1</v>
      </c>
      <c r="Q10" s="42"/>
    </row>
    <row r="11" spans="1:18" s="43" customFormat="1" x14ac:dyDescent="0.25">
      <c r="A11" s="35"/>
      <c r="B11" s="35"/>
      <c r="C11" s="35"/>
      <c r="D11" s="36"/>
      <c r="E11" s="35"/>
      <c r="F11" s="37"/>
      <c r="G11" s="37"/>
      <c r="H11" s="39"/>
      <c r="I11" s="39"/>
      <c r="J11" s="40"/>
      <c r="K11" s="41"/>
      <c r="L11" s="37"/>
      <c r="M11" s="37"/>
      <c r="N11" s="39"/>
      <c r="O11" s="39"/>
      <c r="P11" s="40"/>
      <c r="Q11" s="42"/>
    </row>
    <row r="12" spans="1:18" s="43" customFormat="1" x14ac:dyDescent="0.25">
      <c r="A12" s="56" t="s">
        <v>34</v>
      </c>
      <c r="B12" s="44"/>
      <c r="C12" s="44"/>
      <c r="D12" s="45"/>
      <c r="E12" s="44"/>
      <c r="F12" s="46"/>
      <c r="G12" s="46"/>
      <c r="H12" s="47"/>
      <c r="I12" s="39"/>
      <c r="J12" s="40"/>
      <c r="K12" s="41"/>
      <c r="L12" s="37"/>
      <c r="M12" s="37"/>
      <c r="N12" s="39"/>
      <c r="O12" s="39"/>
      <c r="P12" s="40"/>
      <c r="Q12" s="42"/>
    </row>
    <row r="13" spans="1:18" s="43" customFormat="1" ht="13.5" customHeight="1" x14ac:dyDescent="0.25">
      <c r="A13" s="44"/>
      <c r="B13" s="44"/>
      <c r="C13" s="44"/>
      <c r="D13" s="44"/>
      <c r="E13" s="44"/>
      <c r="F13" s="46"/>
      <c r="G13" s="46"/>
      <c r="H13" s="48"/>
      <c r="I13" s="37"/>
      <c r="J13" s="40"/>
      <c r="K13" s="41"/>
      <c r="L13" s="37"/>
      <c r="M13" s="37"/>
      <c r="N13" s="37"/>
      <c r="O13" s="39"/>
      <c r="P13" s="40"/>
      <c r="Q13" s="42"/>
    </row>
    <row r="14" spans="1:18" s="43" customFormat="1" ht="13.5" customHeight="1" x14ac:dyDescent="0.25">
      <c r="A14" s="44" t="s">
        <v>35</v>
      </c>
      <c r="B14" s="44"/>
      <c r="C14" s="44"/>
      <c r="D14" s="44"/>
      <c r="E14" s="44"/>
      <c r="F14" s="46"/>
      <c r="G14" s="46"/>
      <c r="H14" s="48"/>
      <c r="I14" s="37"/>
      <c r="J14" s="40"/>
      <c r="K14" s="41"/>
      <c r="L14" s="37"/>
      <c r="M14" s="37"/>
      <c r="N14" s="37"/>
      <c r="O14" s="39"/>
      <c r="P14" s="40"/>
      <c r="Q14" s="42"/>
    </row>
    <row r="15" spans="1:18" s="43" customFormat="1" ht="6.75" hidden="1" customHeight="1" x14ac:dyDescent="0.25">
      <c r="A15" s="44"/>
      <c r="B15" s="44"/>
      <c r="C15" s="44"/>
      <c r="D15" s="44"/>
      <c r="E15" s="44"/>
      <c r="F15" s="46"/>
      <c r="G15" s="46"/>
      <c r="H15" s="48"/>
      <c r="I15" s="37"/>
      <c r="J15" s="40"/>
      <c r="K15" s="41"/>
      <c r="L15" s="37"/>
      <c r="M15" s="37"/>
      <c r="N15" s="37"/>
      <c r="O15" s="39"/>
      <c r="P15" s="40"/>
      <c r="Q15" s="42"/>
    </row>
    <row r="16" spans="1:18" ht="16.5" hidden="1" customHeight="1" x14ac:dyDescent="0.25">
      <c r="A16" s="49" t="s">
        <v>36</v>
      </c>
      <c r="B16" s="49"/>
      <c r="C16" s="50"/>
      <c r="D16" s="45"/>
      <c r="E16" s="50"/>
      <c r="F16" s="51"/>
      <c r="G16" s="51"/>
      <c r="H16" s="52"/>
      <c r="I16" s="53"/>
      <c r="J16" s="54">
        <f>+H16/-$H$10</f>
        <v>0</v>
      </c>
      <c r="K16" s="33"/>
      <c r="L16" s="26"/>
      <c r="M16" s="26"/>
      <c r="N16" s="53">
        <f>+[1]GER_D!N16</f>
        <v>0</v>
      </c>
      <c r="O16" s="53"/>
      <c r="P16" s="54">
        <f>+N16/-$N$10</f>
        <v>0</v>
      </c>
      <c r="Q16" s="42"/>
    </row>
    <row r="17" spans="1:17" s="43" customFormat="1" ht="6.75" hidden="1" customHeight="1" x14ac:dyDescent="0.25">
      <c r="A17" s="55"/>
      <c r="B17" s="56"/>
      <c r="C17" s="56"/>
      <c r="D17" s="56"/>
      <c r="E17" s="56"/>
      <c r="F17" s="46"/>
      <c r="G17" s="46"/>
      <c r="H17" s="48"/>
      <c r="I17" s="37"/>
      <c r="J17" s="40"/>
      <c r="K17" s="41"/>
      <c r="L17" s="37"/>
      <c r="M17" s="37"/>
      <c r="N17" s="37"/>
      <c r="O17" s="39"/>
      <c r="P17" s="40"/>
      <c r="Q17" s="42"/>
    </row>
    <row r="18" spans="1:17" hidden="1" x14ac:dyDescent="0.25">
      <c r="A18" s="50"/>
      <c r="B18" s="57" t="s">
        <v>37</v>
      </c>
      <c r="C18" s="57"/>
      <c r="D18" s="45"/>
      <c r="E18" s="57"/>
      <c r="F18" s="51"/>
      <c r="G18" s="51"/>
      <c r="H18" s="51">
        <f>[1]GER_D!H18</f>
        <v>0</v>
      </c>
      <c r="I18" s="26"/>
      <c r="J18" s="54"/>
      <c r="K18" s="33"/>
      <c r="L18" s="26"/>
      <c r="M18" s="26"/>
      <c r="N18" s="26">
        <f>[1]GER_D!N18</f>
        <v>0</v>
      </c>
      <c r="O18" s="53"/>
      <c r="P18" s="54"/>
      <c r="Q18" s="42"/>
    </row>
    <row r="19" spans="1:17" ht="6.75" customHeight="1" x14ac:dyDescent="0.25">
      <c r="A19" s="50"/>
      <c r="B19" s="57"/>
      <c r="C19" s="57"/>
      <c r="D19" s="57"/>
      <c r="E19" s="57"/>
      <c r="F19" s="51"/>
      <c r="G19" s="51"/>
      <c r="H19" s="51"/>
      <c r="I19" s="26"/>
      <c r="J19" s="54"/>
      <c r="K19" s="33"/>
      <c r="L19" s="26"/>
      <c r="M19" s="26"/>
      <c r="N19" s="26"/>
      <c r="O19" s="53"/>
      <c r="P19" s="54"/>
      <c r="Q19" s="42"/>
    </row>
    <row r="20" spans="1:17" hidden="1" x14ac:dyDescent="0.25">
      <c r="A20" s="50"/>
      <c r="B20" s="57" t="s">
        <v>38</v>
      </c>
      <c r="C20" s="57"/>
      <c r="D20" s="57">
        <f>[1]GER_D!D20</f>
        <v>0</v>
      </c>
      <c r="E20" s="57"/>
      <c r="F20" s="51"/>
      <c r="G20" s="51"/>
      <c r="H20" s="51">
        <f>[1]GER_D!H20</f>
        <v>0</v>
      </c>
      <c r="I20" s="26"/>
      <c r="J20" s="54">
        <f>+H20/-$H$10</f>
        <v>0</v>
      </c>
      <c r="K20" s="33"/>
      <c r="L20" s="26"/>
      <c r="M20" s="26"/>
      <c r="N20" s="26">
        <f>[1]GER_D!N20</f>
        <v>0</v>
      </c>
      <c r="O20" s="53"/>
      <c r="P20" s="54">
        <f>+N20/-$N$10</f>
        <v>0</v>
      </c>
      <c r="Q20" s="42"/>
    </row>
    <row r="21" spans="1:17" ht="6" hidden="1" customHeight="1" x14ac:dyDescent="0.25">
      <c r="A21" s="50"/>
      <c r="B21" s="57"/>
      <c r="C21" s="57"/>
      <c r="D21" s="57">
        <f>[1]GER_D!D21</f>
        <v>0</v>
      </c>
      <c r="E21" s="57"/>
      <c r="F21" s="51"/>
      <c r="G21" s="51"/>
      <c r="H21" s="51"/>
      <c r="I21" s="26"/>
      <c r="J21" s="54"/>
      <c r="K21" s="33"/>
      <c r="L21" s="26"/>
      <c r="M21" s="26"/>
      <c r="N21" s="26"/>
      <c r="O21" s="53"/>
      <c r="P21" s="54"/>
      <c r="Q21" s="42"/>
    </row>
    <row r="22" spans="1:17" ht="30" hidden="1" customHeight="1" x14ac:dyDescent="0.25">
      <c r="A22" s="49" t="s">
        <v>39</v>
      </c>
      <c r="B22" s="49"/>
      <c r="C22" s="50"/>
      <c r="D22" s="45" t="str">
        <f>[1]GER_D!D22</f>
        <v>(8) (15)</v>
      </c>
      <c r="E22" s="50"/>
      <c r="F22" s="51"/>
      <c r="G22" s="51"/>
      <c r="H22" s="51">
        <f>[1]GER_D!H22</f>
        <v>0</v>
      </c>
      <c r="I22" s="26"/>
      <c r="J22" s="54">
        <f>+H22/-$H$10</f>
        <v>0</v>
      </c>
      <c r="K22" s="33"/>
      <c r="L22" s="26"/>
      <c r="M22" s="26"/>
      <c r="N22" s="26">
        <f>[1]GER_D!N22</f>
        <v>0</v>
      </c>
      <c r="O22" s="53"/>
      <c r="P22" s="54">
        <f>+N22/-$N$10</f>
        <v>0</v>
      </c>
      <c r="Q22" s="58"/>
    </row>
    <row r="23" spans="1:17" ht="5.25" customHeight="1" x14ac:dyDescent="0.25">
      <c r="A23" s="50"/>
      <c r="B23" s="57"/>
      <c r="C23" s="57"/>
      <c r="D23" s="57"/>
      <c r="E23" s="57"/>
      <c r="F23" s="59"/>
      <c r="G23" s="59"/>
      <c r="H23" s="51"/>
      <c r="I23" s="26"/>
      <c r="J23" s="54"/>
      <c r="K23" s="33"/>
      <c r="L23" s="53"/>
      <c r="M23" s="53"/>
      <c r="N23" s="26"/>
      <c r="O23" s="53"/>
      <c r="P23" s="54"/>
      <c r="Q23" s="42"/>
    </row>
    <row r="24" spans="1:17" x14ac:dyDescent="0.25">
      <c r="A24" s="49" t="s">
        <v>40</v>
      </c>
      <c r="B24" s="49"/>
      <c r="C24" s="50"/>
      <c r="D24" s="45" t="str">
        <f>[1]GER_D!D24</f>
        <v>(2n) (23)</v>
      </c>
      <c r="E24" s="50"/>
      <c r="F24" s="59"/>
      <c r="G24" s="59"/>
      <c r="H24" s="51">
        <f>[1]GER_D!H24</f>
        <v>-12977</v>
      </c>
      <c r="I24" s="26"/>
      <c r="J24" s="54">
        <f>+H24/$H$10</f>
        <v>-0.51442955680646951</v>
      </c>
      <c r="K24" s="33"/>
      <c r="L24" s="53"/>
      <c r="M24" s="53"/>
      <c r="N24" s="26">
        <f>[1]GER_D!N24</f>
        <v>8847</v>
      </c>
      <c r="O24" s="53"/>
      <c r="P24" s="54">
        <f>+N24/-$N$10</f>
        <v>-0.49229313894607979</v>
      </c>
      <c r="Q24" s="42"/>
    </row>
    <row r="25" spans="1:17" x14ac:dyDescent="0.25">
      <c r="A25" s="50"/>
      <c r="B25" s="50"/>
      <c r="C25" s="50"/>
      <c r="D25" s="45"/>
      <c r="E25" s="50"/>
      <c r="F25" s="59"/>
      <c r="G25" s="59"/>
      <c r="H25" s="51"/>
      <c r="I25" s="26"/>
      <c r="J25" s="54"/>
      <c r="K25" s="33"/>
      <c r="L25" s="53"/>
      <c r="M25" s="53"/>
      <c r="N25" s="51"/>
      <c r="O25" s="53"/>
      <c r="P25" s="54"/>
      <c r="Q25" s="42"/>
    </row>
    <row r="26" spans="1:17" x14ac:dyDescent="0.25">
      <c r="A26" s="60" t="s">
        <v>41</v>
      </c>
      <c r="B26" s="60"/>
      <c r="C26" s="55"/>
      <c r="D26" s="61"/>
      <c r="E26" s="55"/>
      <c r="F26" s="47"/>
      <c r="G26" s="47"/>
      <c r="H26" s="46">
        <f>+H24</f>
        <v>-12977</v>
      </c>
      <c r="I26" s="26"/>
      <c r="J26" s="54">
        <f>+H26/$H$10</f>
        <v>-0.51442955680646951</v>
      </c>
      <c r="K26" s="33"/>
      <c r="L26" s="53"/>
      <c r="M26" s="53"/>
      <c r="N26" s="46">
        <f>+N16+N24</f>
        <v>8847</v>
      </c>
      <c r="O26" s="53"/>
      <c r="P26" s="54">
        <f>+N26/-$N$10</f>
        <v>-0.49229313894607979</v>
      </c>
      <c r="Q26" s="42"/>
    </row>
    <row r="27" spans="1:17" hidden="1" x14ac:dyDescent="0.25">
      <c r="A27" s="55"/>
      <c r="B27" s="55"/>
      <c r="C27" s="55"/>
      <c r="D27" s="61"/>
      <c r="E27" s="55"/>
      <c r="F27" s="47"/>
      <c r="G27" s="47"/>
      <c r="H27" s="46"/>
      <c r="I27" s="26"/>
      <c r="J27" s="54"/>
      <c r="K27" s="33"/>
      <c r="L27" s="53"/>
      <c r="M27" s="53"/>
      <c r="N27" s="51"/>
      <c r="O27" s="53"/>
      <c r="P27" s="54"/>
      <c r="Q27" s="42"/>
    </row>
    <row r="28" spans="1:17" hidden="1" x14ac:dyDescent="0.25">
      <c r="A28" s="49" t="s">
        <v>42</v>
      </c>
      <c r="B28" s="49"/>
      <c r="C28" s="55"/>
      <c r="D28" s="61"/>
      <c r="E28" s="55"/>
      <c r="F28" s="47"/>
      <c r="G28" s="47"/>
      <c r="H28" s="46"/>
      <c r="I28" s="26"/>
      <c r="J28" s="54"/>
      <c r="K28" s="33"/>
      <c r="L28" s="53"/>
      <c r="M28" s="53"/>
      <c r="N28" s="51">
        <v>0</v>
      </c>
      <c r="O28" s="53"/>
      <c r="P28" s="54"/>
      <c r="Q28" s="42"/>
    </row>
    <row r="29" spans="1:17" x14ac:dyDescent="0.25">
      <c r="A29" s="55"/>
      <c r="B29" s="55"/>
      <c r="C29" s="55"/>
      <c r="D29" s="61"/>
      <c r="E29" s="55"/>
      <c r="F29" s="47"/>
      <c r="G29" s="47"/>
      <c r="H29" s="46"/>
      <c r="I29" s="26"/>
      <c r="J29" s="54"/>
      <c r="K29" s="33"/>
      <c r="L29" s="53"/>
      <c r="M29" s="53"/>
      <c r="N29" s="51"/>
      <c r="O29" s="53"/>
      <c r="P29" s="54"/>
      <c r="Q29" s="42"/>
    </row>
    <row r="30" spans="1:17" ht="15" customHeight="1" x14ac:dyDescent="0.25">
      <c r="A30" s="60" t="s">
        <v>43</v>
      </c>
      <c r="B30" s="60"/>
      <c r="C30" s="55"/>
      <c r="D30" s="61"/>
      <c r="E30" s="55"/>
      <c r="F30" s="47"/>
      <c r="G30" s="47"/>
      <c r="H30" s="46">
        <f>+H28</f>
        <v>0</v>
      </c>
      <c r="I30" s="26"/>
      <c r="J30" s="54">
        <f>+H30/$H$10</f>
        <v>0</v>
      </c>
      <c r="K30" s="33"/>
      <c r="L30" s="53"/>
      <c r="M30" s="53"/>
      <c r="N30" s="46">
        <f>+N28</f>
        <v>0</v>
      </c>
      <c r="O30" s="53"/>
      <c r="P30" s="54">
        <f>+N30/-$N$10</f>
        <v>0</v>
      </c>
      <c r="Q30" s="42"/>
    </row>
    <row r="31" spans="1:17" ht="6.75" customHeight="1" x14ac:dyDescent="0.25">
      <c r="A31" s="62"/>
      <c r="B31" s="63"/>
      <c r="C31" s="63"/>
      <c r="D31" s="63"/>
      <c r="E31" s="63"/>
      <c r="F31" s="26"/>
      <c r="G31" s="26"/>
      <c r="H31" s="26"/>
      <c r="I31" s="26"/>
      <c r="J31" s="54"/>
      <c r="K31" s="33"/>
      <c r="L31" s="26"/>
      <c r="M31" s="26"/>
      <c r="N31" s="53"/>
      <c r="O31" s="53"/>
      <c r="P31" s="54"/>
      <c r="Q31" s="34"/>
    </row>
    <row r="32" spans="1:17" ht="6.75" customHeight="1" x14ac:dyDescent="0.25">
      <c r="A32" s="62"/>
      <c r="B32" s="63"/>
      <c r="C32" s="63"/>
      <c r="D32" s="63"/>
      <c r="E32" s="63"/>
      <c r="F32" s="26"/>
      <c r="G32" s="26"/>
      <c r="H32" s="53"/>
      <c r="I32" s="53"/>
      <c r="J32" s="54"/>
      <c r="K32" s="33"/>
      <c r="L32" s="53"/>
      <c r="M32" s="26"/>
      <c r="N32" s="53"/>
      <c r="O32" s="53"/>
      <c r="P32" s="54"/>
      <c r="Q32" s="34"/>
    </row>
    <row r="33" spans="1:17" s="43" customFormat="1" x14ac:dyDescent="0.25">
      <c r="A33" s="64" t="s">
        <v>44</v>
      </c>
      <c r="D33" s="36"/>
      <c r="F33" s="39"/>
      <c r="G33" s="39"/>
      <c r="H33" s="38">
        <f>[1]GER_D!H33</f>
        <v>-12977</v>
      </c>
      <c r="I33" s="39"/>
      <c r="J33" s="40">
        <f>+H33/$H$10</f>
        <v>-0.51442955680646951</v>
      </c>
      <c r="K33" s="41"/>
      <c r="L33" s="39"/>
      <c r="M33" s="39"/>
      <c r="N33" s="38">
        <f>+N26+N30</f>
        <v>8847</v>
      </c>
      <c r="O33" s="39"/>
      <c r="P33" s="40">
        <f>+N33/$N$10</f>
        <v>0.49229313894607979</v>
      </c>
      <c r="Q33" s="42"/>
    </row>
    <row r="34" spans="1:17" s="43" customFormat="1" hidden="1" x14ac:dyDescent="0.25">
      <c r="A34" s="64"/>
      <c r="F34" s="39"/>
      <c r="G34" s="39"/>
      <c r="H34" s="39"/>
      <c r="I34" s="39"/>
      <c r="J34" s="40"/>
      <c r="K34" s="41"/>
      <c r="L34" s="39"/>
      <c r="M34" s="39"/>
      <c r="N34" s="39"/>
      <c r="O34" s="39"/>
      <c r="P34" s="40"/>
      <c r="Q34" s="42"/>
    </row>
    <row r="35" spans="1:17" s="43" customFormat="1" hidden="1" x14ac:dyDescent="0.25">
      <c r="A35" s="64"/>
      <c r="F35" s="39"/>
      <c r="G35" s="39"/>
      <c r="H35" s="39"/>
      <c r="I35" s="39"/>
      <c r="J35" s="40"/>
      <c r="K35" s="41"/>
      <c r="L35" s="39"/>
      <c r="M35" s="39"/>
      <c r="N35" s="39"/>
      <c r="O35" s="39"/>
      <c r="P35" s="40"/>
      <c r="Q35" s="42"/>
    </row>
    <row r="36" spans="1:17" ht="6.75" customHeight="1" x14ac:dyDescent="0.25">
      <c r="A36" s="62"/>
      <c r="B36" s="63"/>
      <c r="C36" s="63"/>
      <c r="D36" s="63"/>
      <c r="E36" s="63"/>
      <c r="F36" s="26"/>
      <c r="G36" s="26"/>
      <c r="H36" s="26"/>
      <c r="I36" s="26"/>
      <c r="J36" s="65"/>
      <c r="K36" s="33"/>
      <c r="L36" s="26"/>
      <c r="M36" s="26"/>
      <c r="N36" s="26"/>
      <c r="O36" s="53"/>
      <c r="P36" s="65"/>
      <c r="Q36" s="34"/>
    </row>
    <row r="37" spans="1:17" ht="6.75" customHeight="1" x14ac:dyDescent="0.25">
      <c r="A37" s="62"/>
      <c r="B37" s="63"/>
      <c r="C37" s="63"/>
      <c r="D37" s="63"/>
      <c r="E37" s="63"/>
      <c r="F37" s="26"/>
      <c r="G37" s="26"/>
      <c r="H37" s="53"/>
      <c r="I37" s="53"/>
      <c r="J37" s="54"/>
      <c r="K37" s="66"/>
      <c r="L37" s="26"/>
      <c r="M37" s="26"/>
      <c r="N37" s="53"/>
      <c r="O37" s="53"/>
      <c r="P37" s="54"/>
      <c r="Q37" s="42"/>
    </row>
    <row r="38" spans="1:17" s="43" customFormat="1" ht="15.75" thickBot="1" x14ac:dyDescent="0.3">
      <c r="A38" s="64" t="s">
        <v>45</v>
      </c>
      <c r="D38" s="36"/>
      <c r="F38" s="37"/>
      <c r="G38" s="37"/>
      <c r="H38" s="67">
        <f>[1]GER_D!H38</f>
        <v>12249</v>
      </c>
      <c r="I38" s="39"/>
      <c r="J38" s="40">
        <f>+H38/$H$10</f>
        <v>0.48557044319353049</v>
      </c>
      <c r="K38" s="41"/>
      <c r="L38" s="37"/>
      <c r="M38" s="37"/>
      <c r="N38" s="67">
        <f>N10+N33</f>
        <v>26818</v>
      </c>
      <c r="O38" s="39"/>
      <c r="P38" s="40">
        <f>+N38/$N$10</f>
        <v>1.4922931389460798</v>
      </c>
      <c r="Q38" s="42"/>
    </row>
    <row r="39" spans="1:17" ht="6.75" customHeight="1" thickTop="1" x14ac:dyDescent="0.25">
      <c r="A39" s="62"/>
      <c r="B39" s="63"/>
      <c r="C39" s="63"/>
      <c r="D39" s="63"/>
      <c r="E39" s="63"/>
      <c r="F39" s="26"/>
      <c r="G39" s="26"/>
      <c r="H39" s="26"/>
      <c r="I39" s="26"/>
      <c r="J39" s="65"/>
      <c r="K39" s="33"/>
      <c r="L39" s="26"/>
      <c r="M39" s="26"/>
      <c r="N39" s="26"/>
      <c r="O39" s="53"/>
      <c r="P39" s="65"/>
      <c r="Q39" s="34"/>
    </row>
    <row r="40" spans="1:17" x14ac:dyDescent="0.25">
      <c r="A40" s="62" t="s">
        <v>46</v>
      </c>
      <c r="B40" s="63"/>
      <c r="C40" s="63"/>
      <c r="D40" s="63"/>
      <c r="E40" s="63"/>
      <c r="F40" s="26"/>
      <c r="G40" s="26"/>
      <c r="H40" s="26"/>
      <c r="I40" s="26"/>
      <c r="J40" s="54"/>
      <c r="K40" s="66"/>
      <c r="L40" s="26"/>
      <c r="M40" s="26"/>
      <c r="N40" s="26"/>
      <c r="O40" s="53"/>
      <c r="P40" s="54"/>
      <c r="Q40" s="42"/>
    </row>
    <row r="41" spans="1:17" x14ac:dyDescent="0.25">
      <c r="A41" s="62"/>
      <c r="B41" s="63" t="s">
        <v>47</v>
      </c>
      <c r="C41" s="63"/>
      <c r="D41" s="36"/>
      <c r="E41" s="63"/>
      <c r="F41" s="26"/>
      <c r="G41" s="26"/>
      <c r="H41" s="26">
        <f>[1]GER_D!H41</f>
        <v>15178</v>
      </c>
      <c r="I41" s="26"/>
      <c r="J41" s="68">
        <f>+H41/$H$10</f>
        <v>0.6016808055181162</v>
      </c>
      <c r="K41" s="66"/>
      <c r="L41" s="26"/>
      <c r="M41" s="26"/>
      <c r="N41" s="26">
        <f>[1]GER_D!N41</f>
        <v>24474</v>
      </c>
      <c r="O41" s="53"/>
      <c r="P41" s="54">
        <f>+N41/$N$10</f>
        <v>1.3618607756941739</v>
      </c>
      <c r="Q41" s="42"/>
    </row>
    <row r="42" spans="1:17" x14ac:dyDescent="0.25">
      <c r="A42" s="15"/>
      <c r="B42" s="15" t="s">
        <v>48</v>
      </c>
      <c r="C42" s="15"/>
      <c r="D42" s="36"/>
      <c r="E42" s="15"/>
      <c r="F42" s="26"/>
      <c r="G42" s="26"/>
      <c r="H42" s="26">
        <f>[1]GER_D!H42</f>
        <v>-2929</v>
      </c>
      <c r="I42" s="26"/>
      <c r="J42" s="68">
        <f>+H42/$H$10</f>
        <v>-0.11611036232458574</v>
      </c>
      <c r="K42" s="66"/>
      <c r="L42" s="26"/>
      <c r="M42" s="26"/>
      <c r="N42" s="26">
        <f>[1]GER_D!N42</f>
        <v>2344</v>
      </c>
      <c r="O42" s="53"/>
      <c r="P42" s="68">
        <f>+N42/$N$10</f>
        <v>0.13043236325190585</v>
      </c>
      <c r="Q42" s="42"/>
    </row>
    <row r="43" spans="1:17" x14ac:dyDescent="0.25">
      <c r="A43" s="15"/>
      <c r="B43" s="15"/>
      <c r="C43" s="15"/>
      <c r="D43" s="15"/>
      <c r="E43" s="15"/>
      <c r="F43" s="26"/>
      <c r="G43" s="26"/>
      <c r="H43" s="69"/>
      <c r="I43" s="69"/>
      <c r="J43" s="10"/>
      <c r="K43" s="15"/>
      <c r="L43" s="26"/>
      <c r="M43" s="26"/>
      <c r="N43" s="69"/>
      <c r="O43" s="53"/>
      <c r="P43" s="10"/>
      <c r="Q43" s="10"/>
    </row>
    <row r="44" spans="1:17" x14ac:dyDescent="0.25">
      <c r="A44" s="70" t="s">
        <v>49</v>
      </c>
      <c r="B44" s="15"/>
      <c r="C44" s="15"/>
      <c r="D44" s="15"/>
      <c r="E44" s="15"/>
      <c r="F44" s="26"/>
      <c r="G44" s="26"/>
      <c r="H44" s="69"/>
      <c r="I44" s="69"/>
      <c r="J44" s="10"/>
      <c r="K44" s="15"/>
      <c r="L44" s="26"/>
      <c r="M44" s="26"/>
      <c r="N44" s="26"/>
      <c r="O44" s="53"/>
      <c r="P44" s="10"/>
      <c r="Q44" s="10"/>
    </row>
    <row r="45" spans="1:17" x14ac:dyDescent="0.25">
      <c r="H45" s="71"/>
      <c r="I45" s="71"/>
      <c r="N45" s="71"/>
    </row>
    <row r="46" spans="1:17" x14ac:dyDescent="0.25">
      <c r="H46" s="72"/>
      <c r="I46" s="72"/>
      <c r="J46" s="15"/>
      <c r="K46" s="15"/>
    </row>
    <row r="47" spans="1:17" x14ac:dyDescent="0.25">
      <c r="H47" s="72"/>
      <c r="I47" s="72"/>
      <c r="J47" s="15"/>
      <c r="K47" s="15"/>
    </row>
    <row r="48" spans="1:17" x14ac:dyDescent="0.25">
      <c r="A48" s="1" t="s">
        <v>27</v>
      </c>
      <c r="H48" s="73"/>
      <c r="I48" s="73"/>
      <c r="J48" s="1"/>
    </row>
    <row r="49" spans="8:10" x14ac:dyDescent="0.25">
      <c r="H49" s="73"/>
      <c r="I49" s="73"/>
      <c r="J49" s="1"/>
    </row>
    <row r="50" spans="8:10" x14ac:dyDescent="0.25">
      <c r="H50" s="73"/>
      <c r="I50" s="73"/>
      <c r="J50" s="1"/>
    </row>
    <row r="51" spans="8:10" x14ac:dyDescent="0.25">
      <c r="H51" s="73"/>
      <c r="I51" s="73"/>
      <c r="J51" s="1"/>
    </row>
    <row r="52" spans="8:10" x14ac:dyDescent="0.25">
      <c r="H52" s="73"/>
      <c r="I52" s="73"/>
      <c r="J52" s="1"/>
    </row>
  </sheetData>
  <mergeCells count="14">
    <mergeCell ref="A28:B28"/>
    <mergeCell ref="A30:B30"/>
    <mergeCell ref="F7:H7"/>
    <mergeCell ref="L7:N7"/>
    <mergeCell ref="A16:B16"/>
    <mergeCell ref="A22:B22"/>
    <mergeCell ref="A24:B24"/>
    <mergeCell ref="A26:B26"/>
    <mergeCell ref="A2:R2"/>
    <mergeCell ref="A3:R3"/>
    <mergeCell ref="F5:H5"/>
    <mergeCell ref="L5:N5"/>
    <mergeCell ref="F6:H6"/>
    <mergeCell ref="L6:N6"/>
  </mergeCells>
  <pageMargins left="0.33" right="0.35" top="0.984251969" bottom="0.984251969" header="0.4921259845" footer="0.492125984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GER_D</vt:lpstr>
      <vt:lpstr>GER_E</vt:lpstr>
      <vt:lpstr>GER_D!Druckbereich</vt:lpstr>
      <vt:lpstr>GER_E!Druckbereich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Pfeil, Mandy</dc:creator>
  <cp:lastModifiedBy>Pfeil, Mandy</cp:lastModifiedBy>
  <dcterms:created xsi:type="dcterms:W3CDTF">2013-02-13T09:48:14Z</dcterms:created>
  <dcterms:modified xsi:type="dcterms:W3CDTF">2013-02-13T09:50:07Z</dcterms:modified>
</cp:coreProperties>
</file>