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10725" yWindow="15" windowWidth="11310" windowHeight="10395" firstSheet="1" activeTab="1"/>
  </bookViews>
  <sheets>
    <sheet name="1999_00-Deutsch" sheetId="1" state="hidden" r:id="rId1"/>
    <sheet name="CF Deutsch" sheetId="2" r:id="rId2"/>
    <sheet name="CF_AR" sheetId="4" state="hidden" r:id="rId3"/>
  </sheets>
  <definedNames>
    <definedName name="_xlnm.Print_Area" localSheetId="1">'CF Deutsch'!$A$1:$K$93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Deutsch'!$H:$K</definedName>
    <definedName name="Z_B02404C9_0B86_4F3B_B019_D74D948E6837_.wvu.Cols" localSheetId="2" hidden="1">CF_AR!$D:$D,CF_AR!$I:$I</definedName>
    <definedName name="Z_B02404C9_0B86_4F3B_B019_D74D948E6837_.wvu.Rows" localSheetId="1" hidden="1">'CF Deutsch'!$24:$24,'CF Deutsch'!#REF!,'CF Deutsch'!#REF!</definedName>
    <definedName name="Z_B02404C9_0B86_4F3B_B019_D74D948E6837_.wvu.Rows" localSheetId="2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CF_AR!$D:$D,CF_AR!$I:$I</definedName>
    <definedName name="Z_FDAE682A_51EB_4B66_9E79_99892BA93E9C_.wvu.Rows" localSheetId="1" hidden="1">'CF Deutsch'!$24:$24,'CF Deutsch'!$48:$48,'CF Deutsch'!#REF!,'CF Deutsch'!#REF!</definedName>
    <definedName name="Z_FDAE682A_51EB_4B66_9E79_99892BA93E9C_.wvu.Rows" localSheetId="2" hidden="1">CF_AR!$40:$42</definedName>
  </definedNames>
  <calcPr calcId="145621"/>
  <customWorkbookViews>
    <customWorkbookView name="Maik Pülmanns - Persönliche Ansicht" guid="{B02404C9-0B86-4F3B-B019-D74D948E6837}" mergeInterval="0" personalView="1" maximized="1" windowWidth="1020" windowHeight="569" activeSheetId="2"/>
    <customWorkbookView name="Sven Hamann - Persönliche Ansicht" guid="{FDAE682A-51EB-4B66-9E79-99892BA93E9C}" mergeInterval="0" personalView="1" maximized="1" windowWidth="1276" windowHeight="823" activeSheetId="2" showComments="commIndAndComment"/>
  </customWorkbookViews>
</workbook>
</file>

<file path=xl/calcChain.xml><?xml version="1.0" encoding="utf-8"?>
<calcChain xmlns="http://schemas.openxmlformats.org/spreadsheetml/2006/main">
  <c r="G85" i="2" l="1"/>
  <c r="I40" i="2" l="1"/>
  <c r="I19" i="2"/>
  <c r="G43" i="2" l="1"/>
  <c r="G44" i="2" s="1"/>
  <c r="I64" i="2" l="1"/>
  <c r="G64" i="2" l="1"/>
  <c r="I83" i="2" l="1"/>
  <c r="I43" i="2"/>
  <c r="I44" i="2" s="1"/>
  <c r="I86" i="2" l="1"/>
  <c r="I88" i="2" s="1"/>
  <c r="F16" i="4" l="1"/>
  <c r="H20" i="4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F15" i="4"/>
  <c r="F20" i="4" l="1"/>
  <c r="H11" i="4"/>
  <c r="G83" i="2"/>
  <c r="H27" i="4" l="1"/>
  <c r="G86" i="2"/>
  <c r="G88" i="2" l="1"/>
  <c r="F27" i="4" l="1"/>
</calcChain>
</file>

<file path=xl/sharedStrings.xml><?xml version="1.0" encoding="utf-8"?>
<sst xmlns="http://schemas.openxmlformats.org/spreadsheetml/2006/main" count="205" uniqueCount="180">
  <si>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</si>
  <si>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</si>
  <si>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</si>
  <si>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</si>
  <si>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</si>
  <si>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</si>
  <si>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</si>
  <si>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</si>
  <si>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</si>
  <si>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</si>
  <si>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</si>
  <si>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</si>
  <si>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</si>
  <si>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</si>
  <si>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</si>
  <si>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</si>
  <si>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</si>
  <si>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</si>
  <si>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</si>
  <si>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</si>
  <si>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</si>
  <si>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</si>
  <si>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</si>
  <si>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</si>
  <si>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</si>
  <si>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</si>
  <si>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</si>
  <si>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</si>
  <si>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</si>
  <si>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</si>
  <si>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</si>
  <si>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</si>
  <si>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</si>
  <si>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</si>
  <si>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</si>
  <si>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</si>
  <si>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</si>
  <si>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</si>
  <si>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</si>
  <si>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</si>
  <si>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</si>
  <si>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</si>
  <si>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</si>
  <si>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</si>
  <si>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</si>
  <si>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</si>
  <si>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</si>
  <si>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</si>
  <si>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</si>
  <si>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</si>
  <si>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</si>
  <si>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</si>
  <si>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</si>
  <si>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</si>
  <si>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</si>
  <si>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</si>
  <si>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</si>
  <si>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</si>
  <si>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</si>
  <si>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</si>
  <si>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</si>
  <si>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</si>
  <si>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</si>
  <si>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</si>
  <si>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</si>
  <si>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</si>
  <si>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</si>
  <si>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</si>
  <si>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</si>
  <si>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</si>
  <si>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</si>
  <si>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</si>
  <si>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</si>
  <si>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</si>
  <si>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</si>
  <si>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</si>
  <si>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</si>
  <si>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</si>
  <si>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</si>
  <si>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</si>
  <si>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</si>
  <si>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</si>
  <si>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</si>
  <si>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</si>
  <si>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</si>
  <si>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</si>
  <si>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</si>
  <si>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</si>
  <si>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</si>
  <si>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</si>
  <si>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</si>
  <si>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</si>
  <si>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</si>
  <si>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</si>
  <si>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Tsd.</t>
  </si>
  <si>
    <t>Abschreibungen auf Finanzanlagen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</si>
  <si>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</si>
  <si>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</si>
  <si>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</si>
  <si>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</si>
  <si>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</si>
  <si>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</si>
  <si>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</si>
  <si>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Rückstellungen und finanzielle Verbindlichkeiten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</si>
  <si>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</si>
  <si>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</si>
  <si>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</si>
  <si>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(13)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</si>
  <si>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</si>
  <si>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</si>
  <si>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Rückzahlung von Wandelschuldverschreibungen der Ioltech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</si>
  <si>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</si>
  <si>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</si>
  <si>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(24)</t>
  </si>
  <si>
    <t>Auszahlung aus der Gewährung kurzfristigen Darlehen an nahe stehenden Unternehmen</t>
  </si>
  <si>
    <t>Rückzahlungen von kurzfristigen Darlehen von nahe stehenden Unternehmen</t>
  </si>
  <si>
    <t>Rückzahlungen von langfristigen Darlehen von nahe stehenden Unternehmen</t>
  </si>
  <si>
    <t>Einnahmen aus Kapitalerhöhung</t>
  </si>
  <si>
    <t>Kosten der Kapitalerhöhung (vor Steuern)</t>
  </si>
  <si>
    <t>(35)</t>
  </si>
  <si>
    <t>(3)</t>
  </si>
  <si>
    <t>Erhaltene Zinsen</t>
  </si>
  <si>
    <t>Zahlungsmittel und Zahlungsmitteläquivalente am Beginn des Berichtszeitraumes</t>
  </si>
  <si>
    <t>Zahlungsmittel und Zahlungsmitteläquivalente am Ende des Berichtszeitraumes</t>
  </si>
  <si>
    <t>Einfluss von Wechselkursänderungen auf Zahlungsmittel und Zahlungsmitteläquivalente</t>
  </si>
  <si>
    <t>Verkauf von Wertpapieren</t>
  </si>
  <si>
    <t>Erlöse aus dem Verkauf von Anlagevermögen</t>
  </si>
  <si>
    <t>(28)</t>
  </si>
  <si>
    <t>Erwerb von Anteilen nicht-beherrschender Gesellschafter</t>
  </si>
  <si>
    <t>Netto-Kapitalabfluss aus der Investitionstätigkeit</t>
  </si>
  <si>
    <t>(26) (35)</t>
  </si>
  <si>
    <t>Investitionen in sonstige immaterielle Vermögenswerte</t>
  </si>
  <si>
    <t>Investitionen in Planvermögen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</si>
  <si>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</si>
  <si>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</si>
  <si>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</si>
  <si>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</si>
  <si>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Erhaltene Dividenden</t>
  </si>
  <si>
    <t>Ergebnis aus sonstigen Beteiligungen</t>
  </si>
  <si>
    <t>Wertaufholungen</t>
  </si>
  <si>
    <t>(12)</t>
  </si>
  <si>
    <t>Ergebnis aus At-Equity bewerteten Finanzanlagen</t>
  </si>
  <si>
    <t>Einzahlungen aus Festgeldanlagen</t>
  </si>
  <si>
    <t>Auszahlungen für Festgeldanlagen</t>
  </si>
  <si>
    <t>(25)</t>
  </si>
  <si>
    <t>Gewinne/Verluste aus Abgang/Abwertung von Anlagevermögen</t>
  </si>
  <si>
    <t>Aufnahme/(Rückzahlung) der kurzfristigen Kredite</t>
  </si>
  <si>
    <t>Aufnahme/(Rückzahlung) der langfristigen Kredite</t>
  </si>
  <si>
    <t>(27)</t>
  </si>
  <si>
    <t>Geschäftsjahr 2013/2014</t>
  </si>
  <si>
    <t>1. Oktober 2013 -</t>
  </si>
  <si>
    <t>(Optronik A.S., Türkei:</t>
  </si>
  <si>
    <t>Aaren Scientific Inc., USA:)</t>
  </si>
  <si>
    <t>Ertrag aus der Veräußerung Mikroskopie-Geschäft Optronik</t>
  </si>
  <si>
    <t>Einzahlungen aus der Veräußerung des Mikroskopie-Geschäftes der Optronik</t>
  </si>
  <si>
    <t>Erstattete Ertragsteuern</t>
  </si>
  <si>
    <t>Zunahme/(Abnahme) der Verbindlichkeiten aus Finanzierungsleasing</t>
  </si>
  <si>
    <t>Sonstige zahlungsunwirksame Erträge</t>
  </si>
  <si>
    <t>Erwerb IOL/OVD - Geschäft IMEX Clinic S.L., Spanien</t>
  </si>
  <si>
    <t>(6)</t>
  </si>
  <si>
    <t>(11) (12)</t>
  </si>
  <si>
    <t>(11)</t>
  </si>
  <si>
    <t>(16)</t>
  </si>
  <si>
    <t>(15)</t>
  </si>
  <si>
    <t>(14) (17) (18)</t>
  </si>
  <si>
    <t>(21) (22) (24)</t>
  </si>
  <si>
    <t>(23)</t>
  </si>
  <si>
    <t>(2t) (32)</t>
  </si>
  <si>
    <t>(9)</t>
  </si>
  <si>
    <t>(19)</t>
  </si>
  <si>
    <t>Zinsergebnis</t>
  </si>
  <si>
    <t>Der nachfolgende Konzernanhang ist integraler Bestandteil des ungeprüften Konzernabschlusses.</t>
  </si>
  <si>
    <t>Geschäftsjahr 2014/2015</t>
  </si>
  <si>
    <t>1. Oktober 2014 -</t>
  </si>
  <si>
    <t>31. Dezember 2014</t>
  </si>
  <si>
    <t>Konzern-Kapitalflussrechnung (IFRS) 1. Oktober 2014 bis 31. Dezember 2014</t>
  </si>
  <si>
    <t>31. Dezember 2013</t>
  </si>
  <si>
    <t>Vorjahr angepasst an Zinssaldo Darstellung ab Q4</t>
  </si>
  <si>
    <t>Erwerb von nach der Equity Methode bilanzierten Beteiligungen</t>
  </si>
  <si>
    <t>Erwerb Optronik A.S., Türkei, abzgl. erhaltener Finanzmittel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</si>
</sst>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</numFmts>
  <fonts count="23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5" fillId="3" borderId="0" xfId="0" applyFont="1" applyFill="1"/>
    <xf numFmtId="0" fontId="16" fillId="3" borderId="0" xfId="0" applyFont="1" applyFill="1"/>
    <xf numFmtId="166" fontId="15" fillId="3" borderId="0" xfId="0" applyNumberFormat="1" applyFont="1" applyFill="1"/>
    <xf numFmtId="166" fontId="13" fillId="3" borderId="0" xfId="0" applyNumberFormat="1" applyFont="1" applyFill="1" applyAlignment="1">
      <alignment horizontal="right"/>
    </xf>
    <xf numFmtId="0" fontId="9" fillId="3" borderId="0" xfId="0" applyFont="1" applyFill="1"/>
    <xf numFmtId="0" fontId="13" fillId="3" borderId="0" xfId="0" applyFont="1" applyFill="1" applyAlignment="1">
      <alignment horizontal="centerContinuous"/>
    </xf>
    <xf numFmtId="0" fontId="15" fillId="3" borderId="0" xfId="0" applyFont="1" applyFill="1" applyAlignment="1">
      <alignment horizontal="centerContinuous"/>
    </xf>
    <xf numFmtId="0" fontId="16" fillId="3" borderId="0" xfId="0" applyFont="1" applyFill="1" applyAlignment="1">
      <alignment horizontal="centerContinuous"/>
    </xf>
    <xf numFmtId="166" fontId="15" fillId="3" borderId="0" xfId="0" applyNumberFormat="1" applyFont="1" applyFill="1" applyAlignment="1">
      <alignment horizontal="centerContinuous"/>
    </xf>
    <xf numFmtId="0" fontId="14" fillId="3" borderId="0" xfId="0" applyFont="1" applyFill="1"/>
    <xf numFmtId="167" fontId="15" fillId="3" borderId="0" xfId="0" applyNumberFormat="1" applyFont="1" applyFill="1" applyAlignment="1"/>
    <xf numFmtId="166" fontId="13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49" fontId="19" fillId="3" borderId="0" xfId="0" applyNumberFormat="1" applyFont="1" applyFill="1" applyAlignment="1">
      <alignment horizontal="center"/>
    </xf>
    <xf numFmtId="0" fontId="13" fillId="3" borderId="0" xfId="0" applyFont="1" applyFill="1" applyAlignment="1"/>
    <xf numFmtId="166" fontId="13" fillId="3" borderId="0" xfId="0" applyNumberFormat="1" applyFont="1" applyFill="1" applyAlignment="1"/>
    <xf numFmtId="0" fontId="13" fillId="3" borderId="0" xfId="0" applyFont="1" applyFill="1"/>
    <xf numFmtId="166" fontId="13" fillId="3" borderId="0" xfId="0" applyNumberFormat="1" applyFont="1" applyFill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wrapText="1"/>
    </xf>
    <xf numFmtId="166" fontId="10" fillId="3" borderId="0" xfId="0" applyNumberFormat="1" applyFont="1" applyFill="1" applyBorder="1" applyAlignment="1"/>
    <xf numFmtId="166" fontId="11" fillId="3" borderId="0" xfId="0" applyNumberFormat="1" applyFont="1" applyFill="1" applyBorder="1"/>
    <xf numFmtId="166" fontId="15" fillId="3" borderId="0" xfId="0" applyNumberFormat="1" applyFont="1" applyFill="1" applyBorder="1"/>
    <xf numFmtId="0" fontId="9" fillId="3" borderId="0" xfId="0" applyFont="1" applyFill="1" applyAlignment="1">
      <alignment vertical="top"/>
    </xf>
    <xf numFmtId="0" fontId="12" fillId="3" borderId="0" xfId="0" applyFont="1" applyFill="1"/>
    <xf numFmtId="0" fontId="10" fillId="3" borderId="0" xfId="0" applyFont="1" applyFill="1"/>
    <xf numFmtId="166" fontId="10" fillId="3" borderId="0" xfId="0" applyNumberFormat="1" applyFont="1" applyFill="1"/>
    <xf numFmtId="0" fontId="15" fillId="0" borderId="0" xfId="0" applyFont="1" applyFill="1"/>
    <xf numFmtId="0" fontId="21" fillId="3" borderId="0" xfId="0" applyFont="1" applyFill="1"/>
    <xf numFmtId="166" fontId="9" fillId="3" borderId="0" xfId="0" applyNumberFormat="1" applyFont="1" applyFill="1"/>
    <xf numFmtId="0" fontId="15" fillId="4" borderId="0" xfId="0" applyFont="1" applyFill="1"/>
    <xf numFmtId="0" fontId="13" fillId="4" borderId="0" xfId="0" applyFont="1" applyFill="1"/>
    <xf numFmtId="49" fontId="12" fillId="3" borderId="2" xfId="0" applyNumberFormat="1" applyFont="1" applyFill="1" applyBorder="1" applyAlignment="1">
      <alignment horizontal="center"/>
    </xf>
    <xf numFmtId="166" fontId="15" fillId="4" borderId="0" xfId="0" applyNumberFormat="1" applyFont="1" applyFill="1"/>
    <xf numFmtId="166" fontId="13" fillId="4" borderId="0" xfId="0" applyNumberFormat="1" applyFont="1" applyFill="1" applyAlignment="1"/>
    <xf numFmtId="166" fontId="18" fillId="4" borderId="0" xfId="0" applyNumberFormat="1" applyFont="1" applyFill="1" applyAlignment="1"/>
    <xf numFmtId="166" fontId="19" fillId="4" borderId="0" xfId="0" applyNumberFormat="1" applyFont="1" applyFill="1"/>
    <xf numFmtId="166" fontId="18" fillId="4" borderId="1" xfId="0" applyNumberFormat="1" applyFont="1" applyFill="1" applyBorder="1"/>
    <xf numFmtId="166" fontId="18" fillId="4" borderId="0" xfId="0" applyNumberFormat="1" applyFont="1" applyFill="1"/>
    <xf numFmtId="166" fontId="18" fillId="4" borderId="3" xfId="0" applyNumberFormat="1" applyFont="1" applyFill="1" applyBorder="1"/>
    <xf numFmtId="166" fontId="15" fillId="4" borderId="0" xfId="0" applyNumberFormat="1" applyFont="1" applyFill="1" applyBorder="1"/>
    <xf numFmtId="49" fontId="19" fillId="4" borderId="0" xfId="0" applyNumberFormat="1" applyFont="1" applyFill="1" applyAlignment="1">
      <alignment horizontal="center"/>
    </xf>
    <xf numFmtId="0" fontId="18" fillId="4" borderId="2" xfId="0" applyFont="1" applyFill="1" applyBorder="1" applyAlignment="1">
      <alignment horizontal="centerContinuous"/>
    </xf>
    <xf numFmtId="0" fontId="19" fillId="4" borderId="0" xfId="0" applyFont="1" applyFill="1" applyAlignment="1">
      <alignment horizontal="center"/>
    </xf>
    <xf numFmtId="49" fontId="18" fillId="4" borderId="0" xfId="0" applyNumberFormat="1" applyFont="1" applyFill="1" applyAlignment="1">
      <alignment horizontal="center"/>
    </xf>
    <xf numFmtId="49" fontId="19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19" fillId="4" borderId="0" xfId="0" quotePrefix="1" applyNumberFormat="1" applyFont="1" applyFill="1" applyAlignment="1">
      <alignment horizontal="center"/>
    </xf>
    <xf numFmtId="166" fontId="13" fillId="4" borderId="0" xfId="0" applyNumberFormat="1" applyFont="1" applyFill="1" applyBorder="1"/>
    <xf numFmtId="166" fontId="15" fillId="4" borderId="0" xfId="0" applyNumberFormat="1" applyFont="1" applyFill="1" applyAlignment="1">
      <alignment vertical="top"/>
    </xf>
    <xf numFmtId="166" fontId="13" fillId="4" borderId="0" xfId="0" applyNumberFormat="1" applyFont="1" applyFill="1"/>
    <xf numFmtId="166" fontId="18" fillId="4" borderId="0" xfId="0" applyNumberFormat="1" applyFont="1" applyFill="1" applyBorder="1"/>
    <xf numFmtId="49" fontId="12" fillId="3" borderId="0" xfId="0" applyNumberFormat="1" applyFont="1" applyFill="1" applyAlignment="1">
      <alignment horizontal="center"/>
    </xf>
    <xf numFmtId="166" fontId="12" fillId="3" borderId="0" xfId="0" applyNumberFormat="1" applyFont="1" applyFill="1" applyAlignment="1">
      <alignment horizontal="center"/>
    </xf>
    <xf numFmtId="166" fontId="15" fillId="4" borderId="0" xfId="0" applyNumberFormat="1" applyFont="1" applyFill="1" applyBorder="1" applyAlignment="1"/>
    <xf numFmtId="166" fontId="19" fillId="0" borderId="0" xfId="0" applyNumberFormat="1" applyFont="1" applyFill="1"/>
    <xf numFmtId="49" fontId="7" fillId="4" borderId="0" xfId="0" applyNumberFormat="1" applyFont="1" applyFill="1" applyAlignment="1">
      <alignment horizontal="center"/>
    </xf>
    <xf numFmtId="0" fontId="22" fillId="3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15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/>
    <xf numFmtId="0" fontId="9" fillId="0" borderId="0" xfId="0" applyFont="1" applyFill="1" applyAlignment="1">
      <alignment wrapText="1"/>
    </xf>
    <xf numFmtId="0" fontId="15" fillId="0" borderId="0" xfId="0" applyFont="1" applyFill="1" applyAlignment="1">
      <alignment vertical="top"/>
    </xf>
    <xf numFmtId="166" fontId="13" fillId="0" borderId="0" xfId="0" applyNumberFormat="1" applyFont="1" applyFill="1" applyAlignment="1"/>
    <xf numFmtId="168" fontId="8" fillId="0" borderId="0" xfId="1" applyNumberFormat="1" applyFont="1" applyFill="1"/>
    <xf numFmtId="168" fontId="19" fillId="0" borderId="0" xfId="1" applyNumberFormat="1" applyFont="1" applyFill="1"/>
    <xf numFmtId="166" fontId="7" fillId="0" borderId="0" xfId="0" applyNumberFormat="1" applyFont="1" applyFill="1"/>
    <xf numFmtId="166" fontId="18" fillId="0" borderId="1" xfId="0" applyNumberFormat="1" applyFont="1" applyFill="1" applyBorder="1"/>
    <xf numFmtId="166" fontId="19" fillId="0" borderId="0" xfId="0" applyNumberFormat="1" applyFont="1" applyFill="1" applyBorder="1"/>
    <xf numFmtId="166" fontId="19" fillId="0" borderId="0" xfId="0" applyNumberFormat="1" applyFont="1" applyFill="1" applyAlignment="1">
      <alignment vertical="top"/>
    </xf>
    <xf numFmtId="166" fontId="18" fillId="0" borderId="0" xfId="0" applyNumberFormat="1" applyFont="1" applyFill="1"/>
    <xf numFmtId="166" fontId="18" fillId="0" borderId="3" xfId="0" applyNumberFormat="1" applyFont="1" applyFill="1" applyBorder="1"/>
    <xf numFmtId="166" fontId="15" fillId="0" borderId="0" xfId="0" applyNumberFormat="1" applyFont="1" applyFill="1" applyBorder="1"/>
    <xf numFmtId="166" fontId="15" fillId="0" borderId="0" xfId="0" applyNumberFormat="1" applyFont="1" applyFill="1"/>
    <xf numFmtId="49" fontId="7" fillId="4" borderId="0" xfId="0" quotePrefix="1" applyNumberFormat="1" applyFont="1" applyFill="1" applyAlignment="1">
      <alignment horizontal="center"/>
    </xf>
    <xf numFmtId="49" fontId="19" fillId="4" borderId="0" xfId="0" applyNumberFormat="1" applyFont="1" applyFill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168" fontId="18" fillId="0" borderId="0" xfId="1" applyNumberFormat="1" applyFont="1" applyFill="1"/>
    <xf numFmtId="166" fontId="7" fillId="4" borderId="0" xfId="0" applyNumberFormat="1" applyFont="1" applyFill="1"/>
    <xf numFmtId="166" fontId="19" fillId="4" borderId="1" xfId="0" applyNumberFormat="1" applyFont="1" applyFill="1" applyBorder="1" applyAlignment="1"/>
    <xf numFmtId="0" fontId="9" fillId="5" borderId="0" xfId="0" applyFont="1" applyFill="1"/>
    <xf numFmtId="0" fontId="15" fillId="0" borderId="0" xfId="0" applyFont="1" applyFill="1" applyAlignment="1">
      <alignment vertical="top" wrapText="1"/>
    </xf>
    <xf numFmtId="0" fontId="17" fillId="3" borderId="0" xfId="0" applyFont="1" applyFill="1" applyAlignment="1">
      <alignment horizontal="center"/>
    </xf>
    <xf numFmtId="165" fontId="17" fillId="3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0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P95"/>
  <sheetViews>
    <sheetView showGridLines="0" tabSelected="1" zoomScale="70" zoomScaleNormal="70" workbookViewId="0">
      <selection activeCell="U40" sqref="U40"/>
    </sheetView>
  </sheetViews>
  <sheetFormatPr baseColWidth="10" defaultColWidth="12" defaultRowHeight="15" x14ac:dyDescent="0.25"/>
  <cols>
    <col min="1" max="2" width="3.1640625" style="83" customWidth="1"/>
    <col min="3" max="3" width="2.6640625" style="83" customWidth="1"/>
    <col min="4" max="4" width="3.1640625" style="83" customWidth="1"/>
    <col min="5" max="5" width="85.1640625" style="83" customWidth="1"/>
    <col min="6" max="6" width="16.1640625" style="66" hidden="1" customWidth="1"/>
    <col min="7" max="7" width="32" style="84" customWidth="1"/>
    <col min="8" max="8" width="6.5" style="84" customWidth="1"/>
    <col min="9" max="9" width="29.33203125" style="84" customWidth="1"/>
    <col min="10" max="10" width="4.5" style="61" customWidth="1"/>
    <col min="11" max="11" width="4.1640625" style="61" customWidth="1"/>
    <col min="12" max="16" width="0" style="61" hidden="1" customWidth="1"/>
    <col min="17" max="16384" width="12" style="61"/>
  </cols>
  <sheetData>
    <row r="1" spans="1:9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9" ht="15" customHeight="1" x14ac:dyDescent="0.25">
      <c r="A2" s="145" t="s">
        <v>62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 x14ac:dyDescent="0.25">
      <c r="A3" s="144" t="s">
        <v>175</v>
      </c>
      <c r="B3" s="144"/>
      <c r="C3" s="144"/>
      <c r="D3" s="144"/>
      <c r="E3" s="144"/>
      <c r="F3" s="144"/>
      <c r="G3" s="144"/>
      <c r="H3" s="144"/>
      <c r="I3" s="144"/>
    </row>
    <row r="4" spans="1:9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9" ht="18" customHeight="1" x14ac:dyDescent="0.25">
      <c r="A5" s="62"/>
      <c r="B5" s="63"/>
      <c r="C5" s="63"/>
      <c r="D5" s="63"/>
      <c r="E5" s="63"/>
      <c r="G5" s="110" t="s">
        <v>172</v>
      </c>
      <c r="H5" s="67"/>
      <c r="I5" s="110" t="s">
        <v>149</v>
      </c>
    </row>
    <row r="6" spans="1:9" ht="18" customHeight="1" x14ac:dyDescent="0.25">
      <c r="A6" s="62"/>
      <c r="B6" s="63"/>
      <c r="C6" s="63"/>
      <c r="D6" s="63"/>
      <c r="E6" s="63"/>
      <c r="F6" s="64"/>
      <c r="G6" s="111" t="s">
        <v>173</v>
      </c>
      <c r="H6" s="67"/>
      <c r="I6" s="111" t="s">
        <v>150</v>
      </c>
    </row>
    <row r="7" spans="1:9" ht="18" customHeight="1" x14ac:dyDescent="0.25">
      <c r="A7" s="62"/>
      <c r="B7" s="63"/>
      <c r="C7" s="63"/>
      <c r="D7" s="63"/>
      <c r="E7" s="63"/>
      <c r="F7" s="100" t="s">
        <v>96</v>
      </c>
      <c r="G7" s="90" t="s">
        <v>174</v>
      </c>
      <c r="H7" s="67"/>
      <c r="I7" s="90" t="s">
        <v>176</v>
      </c>
    </row>
    <row r="8" spans="1:9" ht="15" customHeight="1" x14ac:dyDescent="0.25">
      <c r="A8" s="69"/>
      <c r="B8" s="69"/>
      <c r="C8" s="69"/>
      <c r="D8" s="69"/>
      <c r="E8" s="69"/>
      <c r="F8" s="101"/>
      <c r="G8" s="70" t="s">
        <v>94</v>
      </c>
      <c r="H8" s="68"/>
      <c r="I8" s="70" t="str">
        <f>+G8</f>
        <v>€ Tsd.</v>
      </c>
    </row>
    <row r="9" spans="1:9" ht="15" customHeight="1" x14ac:dyDescent="0.2">
      <c r="A9" s="57"/>
      <c r="B9" s="57"/>
      <c r="C9" s="57"/>
      <c r="D9" s="57"/>
      <c r="E9" s="57"/>
      <c r="F9" s="99"/>
      <c r="G9" s="91"/>
      <c r="H9" s="59"/>
      <c r="I9" s="59"/>
    </row>
    <row r="10" spans="1:9" ht="15" customHeight="1" x14ac:dyDescent="0.25">
      <c r="A10" s="72" t="s">
        <v>73</v>
      </c>
      <c r="B10" s="72"/>
      <c r="C10" s="72"/>
      <c r="D10" s="72"/>
      <c r="E10" s="72"/>
      <c r="F10" s="102"/>
      <c r="G10" s="92"/>
      <c r="H10" s="73"/>
      <c r="I10" s="73"/>
    </row>
    <row r="11" spans="1:9" ht="15" customHeight="1" x14ac:dyDescent="0.25">
      <c r="A11" s="72"/>
      <c r="B11" s="72"/>
      <c r="C11" s="72"/>
      <c r="D11" s="72"/>
      <c r="E11" s="72"/>
      <c r="F11" s="102"/>
      <c r="G11" s="93"/>
      <c r="H11" s="73"/>
      <c r="I11" s="125"/>
    </row>
    <row r="12" spans="1:9" x14ac:dyDescent="0.25">
      <c r="A12" s="57"/>
      <c r="B12" s="74" t="s">
        <v>75</v>
      </c>
      <c r="C12" s="74"/>
      <c r="D12" s="74"/>
      <c r="E12" s="74"/>
      <c r="F12" s="102"/>
      <c r="G12" s="139">
        <v>19413</v>
      </c>
      <c r="H12" s="75"/>
      <c r="I12" s="126">
        <v>21424</v>
      </c>
    </row>
    <row r="13" spans="1:9" ht="14.25" x14ac:dyDescent="0.2">
      <c r="A13" s="57"/>
      <c r="B13" s="57"/>
      <c r="C13" s="57"/>
      <c r="D13" s="57"/>
      <c r="E13" s="57"/>
      <c r="F13" s="99"/>
      <c r="G13" s="127"/>
      <c r="H13" s="59"/>
      <c r="I13" s="127"/>
    </row>
    <row r="14" spans="1:9" ht="14.25" x14ac:dyDescent="0.2">
      <c r="A14" s="57"/>
      <c r="B14" s="76" t="s">
        <v>76</v>
      </c>
      <c r="C14" s="77"/>
      <c r="D14" s="77"/>
      <c r="E14" s="77"/>
      <c r="F14" s="103"/>
      <c r="G14" s="94"/>
      <c r="H14" s="91"/>
      <c r="I14" s="94"/>
    </row>
    <row r="15" spans="1:9" ht="12.75" customHeight="1" x14ac:dyDescent="0.2">
      <c r="A15" s="57"/>
      <c r="B15" s="76" t="s">
        <v>6</v>
      </c>
      <c r="C15" s="77"/>
      <c r="D15" s="77"/>
      <c r="E15" s="77"/>
      <c r="F15" s="103"/>
      <c r="G15" s="94"/>
      <c r="H15" s="91"/>
      <c r="I15" s="94"/>
    </row>
    <row r="16" spans="1:9" ht="12.75" customHeight="1" x14ac:dyDescent="0.2">
      <c r="A16" s="57"/>
      <c r="B16" s="76"/>
      <c r="C16" s="77"/>
      <c r="D16" s="77"/>
      <c r="E16" s="77"/>
      <c r="F16" s="103"/>
      <c r="G16" s="94"/>
      <c r="H16" s="91"/>
      <c r="I16" s="94"/>
    </row>
    <row r="17" spans="1:12" ht="14.25" x14ac:dyDescent="0.2">
      <c r="A17" s="57"/>
      <c r="B17" s="76" t="s">
        <v>100</v>
      </c>
      <c r="C17" s="77"/>
      <c r="D17" s="77"/>
      <c r="E17" s="77"/>
      <c r="F17" s="104" t="s">
        <v>97</v>
      </c>
      <c r="G17" s="94">
        <v>9226</v>
      </c>
      <c r="H17" s="91"/>
      <c r="I17" s="94">
        <v>10413</v>
      </c>
    </row>
    <row r="18" spans="1:12" ht="14.25" hidden="1" x14ac:dyDescent="0.2">
      <c r="A18" s="85"/>
      <c r="B18" s="116" t="s">
        <v>153</v>
      </c>
      <c r="C18" s="117"/>
      <c r="D18" s="117"/>
      <c r="E18" s="117"/>
      <c r="F18" s="105" t="s">
        <v>120</v>
      </c>
      <c r="G18" s="94"/>
      <c r="H18" s="91"/>
      <c r="I18" s="94">
        <v>0</v>
      </c>
    </row>
    <row r="19" spans="1:12" ht="14.25" x14ac:dyDescent="0.2">
      <c r="A19" s="85"/>
      <c r="B19" s="118" t="s">
        <v>170</v>
      </c>
      <c r="C19" s="117"/>
      <c r="D19" s="117"/>
      <c r="E19" s="117"/>
      <c r="F19" s="104" t="s">
        <v>159</v>
      </c>
      <c r="G19" s="94">
        <v>357</v>
      </c>
      <c r="H19" s="91"/>
      <c r="I19" s="94">
        <f>877-709</f>
        <v>168</v>
      </c>
      <c r="L19" s="87"/>
    </row>
    <row r="20" spans="1:12" ht="14.25" hidden="1" x14ac:dyDescent="0.2">
      <c r="A20" s="85"/>
      <c r="B20" s="118" t="s">
        <v>141</v>
      </c>
      <c r="C20" s="117"/>
      <c r="D20" s="117"/>
      <c r="E20" s="117"/>
      <c r="F20" s="104" t="s">
        <v>97</v>
      </c>
      <c r="G20" s="94"/>
      <c r="H20" s="91"/>
      <c r="I20" s="94">
        <v>0</v>
      </c>
      <c r="L20" s="87"/>
    </row>
    <row r="21" spans="1:12" ht="14.25" hidden="1" x14ac:dyDescent="0.2">
      <c r="A21" s="85"/>
      <c r="B21" s="118" t="s">
        <v>138</v>
      </c>
      <c r="C21" s="117"/>
      <c r="D21" s="117"/>
      <c r="E21" s="117"/>
      <c r="F21" s="104" t="s">
        <v>159</v>
      </c>
      <c r="G21" s="94"/>
      <c r="H21" s="91"/>
      <c r="I21" s="94">
        <v>0</v>
      </c>
      <c r="L21" s="87"/>
    </row>
    <row r="22" spans="1:12" ht="15" customHeight="1" x14ac:dyDescent="0.2">
      <c r="A22" s="85"/>
      <c r="B22" s="85" t="s">
        <v>7</v>
      </c>
      <c r="C22" s="85"/>
      <c r="D22" s="85"/>
      <c r="E22" s="85"/>
      <c r="F22" s="104" t="s">
        <v>160</v>
      </c>
      <c r="G22" s="94">
        <v>4613</v>
      </c>
      <c r="H22" s="91"/>
      <c r="I22" s="140">
        <v>4046</v>
      </c>
    </row>
    <row r="23" spans="1:12" ht="15" hidden="1" customHeight="1" x14ac:dyDescent="0.2">
      <c r="A23" s="85"/>
      <c r="B23" s="119" t="s">
        <v>139</v>
      </c>
      <c r="C23" s="85"/>
      <c r="D23" s="85"/>
      <c r="E23" s="85"/>
      <c r="F23" s="104" t="s">
        <v>161</v>
      </c>
      <c r="G23" s="94"/>
      <c r="H23" s="91"/>
      <c r="I23" s="94">
        <v>0</v>
      </c>
    </row>
    <row r="24" spans="1:12" ht="15" hidden="1" customHeight="1" x14ac:dyDescent="0.2">
      <c r="A24" s="85"/>
      <c r="B24" s="85" t="s">
        <v>95</v>
      </c>
      <c r="C24" s="85"/>
      <c r="D24" s="85"/>
      <c r="E24" s="85"/>
      <c r="F24" s="99" t="s">
        <v>97</v>
      </c>
      <c r="G24" s="94"/>
      <c r="H24" s="91"/>
      <c r="I24" s="94">
        <v>0</v>
      </c>
    </row>
    <row r="25" spans="1:12" ht="15" customHeight="1" x14ac:dyDescent="0.2">
      <c r="A25" s="85"/>
      <c r="B25" s="119" t="s">
        <v>145</v>
      </c>
      <c r="C25" s="85"/>
      <c r="D25" s="85"/>
      <c r="E25" s="85"/>
      <c r="F25" s="99"/>
      <c r="G25" s="94">
        <v>24</v>
      </c>
      <c r="H25" s="91"/>
      <c r="I25" s="94">
        <v>-190</v>
      </c>
    </row>
    <row r="26" spans="1:12" ht="15" hidden="1" customHeight="1" x14ac:dyDescent="0.2">
      <c r="A26" s="85"/>
      <c r="B26" s="119" t="s">
        <v>137</v>
      </c>
      <c r="C26" s="85"/>
      <c r="D26" s="85"/>
      <c r="E26" s="85"/>
      <c r="F26" s="99"/>
      <c r="G26" s="94"/>
      <c r="H26" s="91"/>
      <c r="I26" s="94">
        <v>0</v>
      </c>
    </row>
    <row r="27" spans="1:12" ht="15" customHeight="1" x14ac:dyDescent="0.2">
      <c r="A27" s="85"/>
      <c r="B27" s="85" t="s">
        <v>121</v>
      </c>
      <c r="C27" s="85"/>
      <c r="D27" s="85"/>
      <c r="E27" s="85"/>
      <c r="F27" s="99"/>
      <c r="G27" s="94">
        <v>111</v>
      </c>
      <c r="H27" s="91"/>
      <c r="I27" s="94">
        <v>116</v>
      </c>
    </row>
    <row r="28" spans="1:12" ht="15" customHeight="1" x14ac:dyDescent="0.2">
      <c r="A28" s="85"/>
      <c r="B28" s="85" t="s">
        <v>99</v>
      </c>
      <c r="C28" s="85"/>
      <c r="D28" s="85"/>
      <c r="E28" s="85"/>
      <c r="F28" s="99"/>
      <c r="G28" s="94">
        <v>-321</v>
      </c>
      <c r="H28" s="91"/>
      <c r="I28" s="94">
        <v>-289</v>
      </c>
    </row>
    <row r="29" spans="1:12" ht="15" customHeight="1" x14ac:dyDescent="0.2">
      <c r="A29" s="85"/>
      <c r="B29" s="119" t="s">
        <v>155</v>
      </c>
      <c r="C29" s="85"/>
      <c r="D29" s="85"/>
      <c r="E29" s="85"/>
      <c r="F29" s="99"/>
      <c r="G29" s="94">
        <v>657</v>
      </c>
      <c r="H29" s="91"/>
      <c r="I29" s="94">
        <v>985</v>
      </c>
    </row>
    <row r="30" spans="1:12" ht="15" customHeight="1" x14ac:dyDescent="0.2">
      <c r="A30" s="85"/>
      <c r="B30" s="85" t="s">
        <v>101</v>
      </c>
      <c r="C30" s="85"/>
      <c r="D30" s="85"/>
      <c r="E30" s="85"/>
      <c r="F30" s="99"/>
      <c r="G30" s="94">
        <v>-10475</v>
      </c>
      <c r="H30" s="91"/>
      <c r="I30" s="94">
        <v>-15715</v>
      </c>
    </row>
    <row r="31" spans="1:12" ht="14.25" hidden="1" customHeight="1" x14ac:dyDescent="0.25">
      <c r="A31" s="85"/>
      <c r="B31" s="143" t="s">
        <v>157</v>
      </c>
      <c r="C31" s="143"/>
      <c r="D31" s="143"/>
      <c r="E31" s="143"/>
      <c r="F31" s="105" t="s">
        <v>120</v>
      </c>
      <c r="G31" s="94"/>
      <c r="H31" s="91"/>
      <c r="I31" s="109">
        <v>0</v>
      </c>
    </row>
    <row r="32" spans="1:12" ht="15" customHeight="1" x14ac:dyDescent="0.2">
      <c r="A32" s="85"/>
      <c r="B32" s="85"/>
      <c r="C32" s="85"/>
      <c r="D32" s="85"/>
      <c r="E32" s="85"/>
      <c r="F32" s="99"/>
      <c r="G32" s="94"/>
      <c r="H32" s="91"/>
      <c r="I32" s="94"/>
    </row>
    <row r="33" spans="1:16" ht="15" customHeight="1" x14ac:dyDescent="0.2">
      <c r="A33" s="85"/>
      <c r="B33" s="85" t="s">
        <v>104</v>
      </c>
      <c r="C33" s="85"/>
      <c r="D33" s="85"/>
      <c r="E33" s="85"/>
      <c r="F33" s="99"/>
      <c r="G33" s="94"/>
      <c r="H33" s="91"/>
      <c r="I33" s="94"/>
    </row>
    <row r="34" spans="1:16" ht="15" customHeight="1" x14ac:dyDescent="0.2">
      <c r="A34" s="85"/>
      <c r="B34" s="85"/>
      <c r="C34" s="85"/>
      <c r="D34" s="85"/>
      <c r="E34" s="85"/>
      <c r="F34" s="99"/>
      <c r="G34" s="94"/>
      <c r="H34" s="91"/>
      <c r="I34" s="94"/>
    </row>
    <row r="35" spans="1:16" ht="15" customHeight="1" x14ac:dyDescent="0.2">
      <c r="A35" s="85"/>
      <c r="B35" s="85"/>
      <c r="C35" s="85" t="s">
        <v>63</v>
      </c>
      <c r="D35" s="85"/>
      <c r="E35" s="85"/>
      <c r="F35" s="114" t="s">
        <v>162</v>
      </c>
      <c r="G35" s="94">
        <v>-13436</v>
      </c>
      <c r="H35" s="91"/>
      <c r="I35" s="94">
        <v>15928</v>
      </c>
    </row>
    <row r="36" spans="1:16" ht="15" customHeight="1" x14ac:dyDescent="0.2">
      <c r="A36" s="85"/>
      <c r="B36" s="85"/>
      <c r="C36" s="85" t="s">
        <v>64</v>
      </c>
      <c r="D36" s="85"/>
      <c r="E36" s="85"/>
      <c r="F36" s="136" t="s">
        <v>163</v>
      </c>
      <c r="G36" s="94">
        <v>-10948</v>
      </c>
      <c r="H36" s="91"/>
      <c r="I36" s="94">
        <v>-15546</v>
      </c>
    </row>
    <row r="37" spans="1:16" ht="15" customHeight="1" x14ac:dyDescent="0.2">
      <c r="A37" s="85"/>
      <c r="B37" s="85"/>
      <c r="C37" s="85" t="s">
        <v>108</v>
      </c>
      <c r="D37" s="85"/>
      <c r="E37" s="85"/>
      <c r="F37" s="114" t="s">
        <v>164</v>
      </c>
      <c r="G37" s="94">
        <v>-754</v>
      </c>
      <c r="H37" s="91"/>
      <c r="I37" s="94">
        <v>-5787</v>
      </c>
    </row>
    <row r="38" spans="1:16" ht="15" customHeight="1" x14ac:dyDescent="0.2">
      <c r="A38" s="85"/>
      <c r="B38" s="85"/>
      <c r="C38" s="85" t="s">
        <v>65</v>
      </c>
      <c r="D38" s="85"/>
      <c r="E38" s="85"/>
      <c r="F38" s="99"/>
      <c r="G38" s="94">
        <v>-13718</v>
      </c>
      <c r="H38" s="91"/>
      <c r="I38" s="94">
        <v>-16810</v>
      </c>
    </row>
    <row r="39" spans="1:16" ht="15" hidden="1" customHeight="1" x14ac:dyDescent="0.2">
      <c r="A39" s="85"/>
      <c r="B39" s="85"/>
      <c r="C39" s="85" t="s">
        <v>98</v>
      </c>
      <c r="D39" s="85"/>
      <c r="E39" s="85"/>
      <c r="F39" s="105"/>
      <c r="G39" s="94"/>
      <c r="H39" s="91"/>
      <c r="I39" s="94">
        <v>0</v>
      </c>
    </row>
    <row r="40" spans="1:16" ht="15" customHeight="1" x14ac:dyDescent="0.2">
      <c r="A40" s="85"/>
      <c r="B40" s="85"/>
      <c r="C40" s="85" t="s">
        <v>103</v>
      </c>
      <c r="D40" s="85"/>
      <c r="E40" s="85"/>
      <c r="F40" s="136" t="s">
        <v>165</v>
      </c>
      <c r="G40" s="94">
        <v>-331</v>
      </c>
      <c r="H40" s="91"/>
      <c r="I40" s="94">
        <f>-7117+709</f>
        <v>-6408</v>
      </c>
      <c r="L40" s="142" t="s">
        <v>177</v>
      </c>
      <c r="M40" s="142"/>
      <c r="N40" s="142"/>
      <c r="O40" s="142"/>
      <c r="P40" s="142"/>
    </row>
    <row r="41" spans="1:16" ht="15" customHeight="1" x14ac:dyDescent="0.2">
      <c r="A41" s="85"/>
      <c r="B41" s="85"/>
      <c r="C41" s="85" t="s">
        <v>109</v>
      </c>
      <c r="D41" s="85"/>
      <c r="E41" s="85"/>
      <c r="F41" s="114" t="s">
        <v>144</v>
      </c>
      <c r="G41" s="94">
        <v>6700</v>
      </c>
      <c r="H41" s="91"/>
      <c r="I41" s="94">
        <v>1635</v>
      </c>
    </row>
    <row r="42" spans="1:16" ht="15" customHeight="1" x14ac:dyDescent="0.2">
      <c r="A42" s="85"/>
      <c r="B42" s="85"/>
      <c r="C42" s="85"/>
      <c r="D42" s="85"/>
      <c r="E42" s="85"/>
      <c r="F42" s="99"/>
      <c r="G42" s="94"/>
      <c r="H42" s="98"/>
      <c r="I42" s="94"/>
    </row>
    <row r="43" spans="1:16" ht="15" customHeight="1" x14ac:dyDescent="0.25">
      <c r="A43" s="120"/>
      <c r="B43" s="120" t="s">
        <v>19</v>
      </c>
      <c r="C43" s="120"/>
      <c r="D43" s="120"/>
      <c r="E43" s="120"/>
      <c r="F43" s="99"/>
      <c r="G43" s="141">
        <f>SUM(G17:G42)</f>
        <v>-28295</v>
      </c>
      <c r="H43" s="112"/>
      <c r="I43" s="141">
        <f>SUM(I17:I42)</f>
        <v>-27454</v>
      </c>
      <c r="J43" s="78"/>
      <c r="K43" s="78"/>
    </row>
    <row r="44" spans="1:16" ht="19.149999999999999" customHeight="1" x14ac:dyDescent="0.25">
      <c r="A44" s="121"/>
      <c r="B44" s="121" t="s">
        <v>93</v>
      </c>
      <c r="C44" s="121"/>
      <c r="D44" s="121"/>
      <c r="E44" s="121"/>
      <c r="F44" s="114"/>
      <c r="G44" s="95">
        <f>+G12+G43</f>
        <v>-8882</v>
      </c>
      <c r="H44" s="106"/>
      <c r="I44" s="95">
        <f>+I12+I43</f>
        <v>-6030</v>
      </c>
      <c r="J44" s="79"/>
      <c r="K44" s="79"/>
    </row>
    <row r="45" spans="1:16" ht="19.149999999999999" customHeight="1" x14ac:dyDescent="0.2">
      <c r="A45" s="120"/>
      <c r="B45" s="120"/>
      <c r="C45" s="120"/>
      <c r="D45" s="120"/>
      <c r="E45" s="120"/>
      <c r="F45" s="99"/>
      <c r="G45" s="130"/>
      <c r="H45" s="98"/>
      <c r="I45" s="130"/>
    </row>
    <row r="46" spans="1:16" ht="15" customHeight="1" x14ac:dyDescent="0.25">
      <c r="A46" s="122" t="s">
        <v>74</v>
      </c>
      <c r="B46" s="85"/>
      <c r="C46" s="85"/>
      <c r="D46" s="85"/>
      <c r="E46" s="85"/>
      <c r="F46" s="99"/>
      <c r="G46" s="113"/>
      <c r="H46" s="98"/>
      <c r="I46" s="113"/>
    </row>
    <row r="47" spans="1:16" ht="15" customHeight="1" x14ac:dyDescent="0.25">
      <c r="A47" s="122"/>
      <c r="B47" s="85"/>
      <c r="C47" s="85"/>
      <c r="D47" s="85"/>
      <c r="E47" s="85"/>
      <c r="F47" s="99"/>
      <c r="G47" s="113"/>
      <c r="H47" s="91"/>
      <c r="I47" s="113"/>
    </row>
    <row r="48" spans="1:16" ht="15" hidden="1" customHeight="1" x14ac:dyDescent="0.2">
      <c r="A48" s="85"/>
      <c r="B48" s="85" t="s">
        <v>102</v>
      </c>
      <c r="C48" s="85"/>
      <c r="D48" s="85"/>
      <c r="E48" s="85"/>
      <c r="F48" s="99"/>
      <c r="G48" s="113">
        <v>0</v>
      </c>
      <c r="H48" s="91"/>
      <c r="I48" s="113">
        <v>0</v>
      </c>
    </row>
    <row r="49" spans="1:9" ht="15" customHeight="1" x14ac:dyDescent="0.2">
      <c r="A49" s="85"/>
      <c r="B49" s="85" t="s">
        <v>66</v>
      </c>
      <c r="C49" s="85"/>
      <c r="D49" s="85"/>
      <c r="E49" s="85"/>
      <c r="F49" s="114" t="s">
        <v>140</v>
      </c>
      <c r="G49" s="113">
        <v>-2900</v>
      </c>
      <c r="H49" s="91"/>
      <c r="I49" s="128">
        <v>-2538</v>
      </c>
    </row>
    <row r="50" spans="1:9" ht="15" customHeight="1" x14ac:dyDescent="0.2">
      <c r="A50" s="85"/>
      <c r="B50" s="85" t="s">
        <v>131</v>
      </c>
      <c r="C50" s="85"/>
      <c r="D50" s="85"/>
      <c r="E50" s="85"/>
      <c r="F50" s="114" t="s">
        <v>161</v>
      </c>
      <c r="G50" s="113">
        <v>-1406</v>
      </c>
      <c r="H50" s="91"/>
      <c r="I50" s="128">
        <v>-64</v>
      </c>
    </row>
    <row r="51" spans="1:9" ht="15" hidden="1" customHeight="1" x14ac:dyDescent="0.2">
      <c r="A51" s="85"/>
      <c r="B51" s="85" t="s">
        <v>132</v>
      </c>
      <c r="C51" s="85"/>
      <c r="D51" s="85"/>
      <c r="E51" s="85"/>
      <c r="F51" s="99" t="s">
        <v>113</v>
      </c>
      <c r="G51" s="113"/>
      <c r="H51" s="91"/>
      <c r="I51" s="113">
        <v>0</v>
      </c>
    </row>
    <row r="52" spans="1:9" ht="15" customHeight="1" x14ac:dyDescent="0.2">
      <c r="A52" s="85"/>
      <c r="B52" s="85" t="s">
        <v>126</v>
      </c>
      <c r="C52" s="85"/>
      <c r="D52" s="85"/>
      <c r="E52" s="85"/>
      <c r="F52" s="99"/>
      <c r="G52" s="113">
        <v>9</v>
      </c>
      <c r="H52" s="91"/>
      <c r="I52" s="128">
        <v>403</v>
      </c>
    </row>
    <row r="53" spans="1:9" ht="15" customHeight="1" x14ac:dyDescent="0.2">
      <c r="A53" s="85"/>
      <c r="B53" s="119" t="s">
        <v>178</v>
      </c>
      <c r="C53" s="85"/>
      <c r="D53" s="85"/>
      <c r="E53" s="85"/>
      <c r="F53" s="99"/>
      <c r="G53" s="113">
        <v>-1975</v>
      </c>
      <c r="H53" s="91"/>
      <c r="I53" s="113">
        <v>0</v>
      </c>
    </row>
    <row r="54" spans="1:9" ht="15" hidden="1" customHeight="1" x14ac:dyDescent="0.2">
      <c r="A54" s="85"/>
      <c r="B54" s="119" t="s">
        <v>142</v>
      </c>
      <c r="C54" s="85"/>
      <c r="D54" s="85"/>
      <c r="E54" s="85"/>
      <c r="F54" s="99"/>
      <c r="G54" s="113"/>
      <c r="H54" s="91"/>
      <c r="I54" s="113"/>
    </row>
    <row r="55" spans="1:9" ht="15" hidden="1" customHeight="1" x14ac:dyDescent="0.2">
      <c r="A55" s="85"/>
      <c r="B55" s="119" t="s">
        <v>143</v>
      </c>
      <c r="C55" s="85"/>
      <c r="D55" s="85"/>
      <c r="E55" s="85"/>
      <c r="F55" s="99"/>
      <c r="G55" s="113"/>
      <c r="H55" s="91"/>
      <c r="I55" s="113"/>
    </row>
    <row r="56" spans="1:9" ht="15" hidden="1" customHeight="1" x14ac:dyDescent="0.2">
      <c r="A56" s="85"/>
      <c r="B56" s="85" t="s">
        <v>125</v>
      </c>
      <c r="C56" s="85"/>
      <c r="D56" s="85"/>
      <c r="E56" s="85"/>
      <c r="F56" s="99" t="s">
        <v>127</v>
      </c>
      <c r="G56" s="113"/>
      <c r="H56" s="91"/>
      <c r="I56" s="113"/>
    </row>
    <row r="57" spans="1:9" ht="30" hidden="1" customHeight="1" x14ac:dyDescent="0.2">
      <c r="A57" s="85"/>
      <c r="B57" s="143" t="s">
        <v>111</v>
      </c>
      <c r="C57" s="143"/>
      <c r="D57" s="143"/>
      <c r="E57" s="143"/>
      <c r="F57" s="105"/>
      <c r="G57" s="113"/>
      <c r="H57" s="91"/>
      <c r="I57" s="113"/>
    </row>
    <row r="58" spans="1:9" ht="15.75" customHeight="1" x14ac:dyDescent="0.2">
      <c r="A58" s="85"/>
      <c r="B58" s="119" t="s">
        <v>158</v>
      </c>
      <c r="C58" s="85"/>
      <c r="D58" s="85"/>
      <c r="E58" s="85"/>
      <c r="F58" s="136" t="s">
        <v>120</v>
      </c>
      <c r="G58" s="113">
        <v>0</v>
      </c>
      <c r="H58" s="91"/>
      <c r="I58" s="128">
        <v>-716</v>
      </c>
    </row>
    <row r="59" spans="1:9" ht="15" customHeight="1" x14ac:dyDescent="0.2">
      <c r="A59" s="85"/>
      <c r="B59" s="119" t="s">
        <v>179</v>
      </c>
      <c r="C59" s="85"/>
      <c r="D59" s="85"/>
      <c r="E59" s="85"/>
      <c r="F59" s="105" t="s">
        <v>120</v>
      </c>
      <c r="G59" s="113">
        <v>0</v>
      </c>
      <c r="H59" s="91"/>
      <c r="I59" s="113">
        <v>-10843</v>
      </c>
    </row>
    <row r="60" spans="1:9" ht="14.25" hidden="1" customHeight="1" x14ac:dyDescent="0.2">
      <c r="A60" s="85"/>
      <c r="B60" s="85"/>
      <c r="C60" s="146" t="s">
        <v>151</v>
      </c>
      <c r="D60" s="146"/>
      <c r="E60" s="146"/>
      <c r="F60" s="105"/>
      <c r="G60" s="113"/>
      <c r="H60" s="91"/>
      <c r="I60" s="128">
        <v>0</v>
      </c>
    </row>
    <row r="61" spans="1:9" ht="14.25" hidden="1" customHeight="1" x14ac:dyDescent="0.2">
      <c r="A61" s="85"/>
      <c r="B61" s="85"/>
      <c r="C61" s="146" t="s">
        <v>152</v>
      </c>
      <c r="D61" s="146"/>
      <c r="E61" s="146"/>
      <c r="F61" s="105"/>
      <c r="G61" s="113"/>
      <c r="H61" s="91"/>
      <c r="I61" s="113">
        <v>0</v>
      </c>
    </row>
    <row r="62" spans="1:9" ht="14.25" hidden="1" customHeight="1" x14ac:dyDescent="0.2">
      <c r="A62" s="85"/>
      <c r="B62" s="85" t="s">
        <v>154</v>
      </c>
      <c r="C62" s="123"/>
      <c r="D62" s="123"/>
      <c r="E62" s="123"/>
      <c r="F62" s="105"/>
      <c r="G62" s="113"/>
      <c r="H62" s="91"/>
      <c r="I62" s="113">
        <v>0</v>
      </c>
    </row>
    <row r="63" spans="1:9" ht="15" customHeight="1" x14ac:dyDescent="0.2">
      <c r="A63" s="85"/>
      <c r="B63" s="85"/>
      <c r="C63" s="85"/>
      <c r="D63" s="85"/>
      <c r="E63" s="85"/>
      <c r="F63" s="99"/>
      <c r="G63" s="113"/>
      <c r="H63" s="91"/>
      <c r="I63" s="113"/>
    </row>
    <row r="64" spans="1:9" ht="15" customHeight="1" x14ac:dyDescent="0.25">
      <c r="A64" s="85"/>
      <c r="B64" s="121" t="s">
        <v>129</v>
      </c>
      <c r="C64" s="122"/>
      <c r="D64" s="122"/>
      <c r="E64" s="122"/>
      <c r="F64" s="114"/>
      <c r="G64" s="129">
        <f>SUM(G48:G62)</f>
        <v>-6272</v>
      </c>
      <c r="H64" s="106"/>
      <c r="I64" s="129">
        <f>SUM(I48:I62)</f>
        <v>-13758</v>
      </c>
    </row>
    <row r="65" spans="1:9" ht="15" customHeight="1" x14ac:dyDescent="0.2">
      <c r="A65" s="85"/>
      <c r="B65" s="85"/>
      <c r="C65" s="85"/>
      <c r="D65" s="85"/>
      <c r="E65" s="85"/>
      <c r="F65" s="99"/>
      <c r="G65" s="130"/>
      <c r="H65" s="98"/>
      <c r="I65" s="130"/>
    </row>
    <row r="66" spans="1:9" ht="15" customHeight="1" x14ac:dyDescent="0.25">
      <c r="A66" s="122" t="s">
        <v>78</v>
      </c>
      <c r="B66" s="85"/>
      <c r="C66" s="85"/>
      <c r="D66" s="85"/>
      <c r="E66" s="85"/>
      <c r="F66" s="99"/>
      <c r="G66" s="113"/>
      <c r="H66" s="91"/>
      <c r="I66" s="113"/>
    </row>
    <row r="67" spans="1:9" ht="15" customHeight="1" x14ac:dyDescent="0.2">
      <c r="A67" s="85"/>
      <c r="B67" s="119" t="s">
        <v>146</v>
      </c>
      <c r="C67" s="85"/>
      <c r="D67" s="85"/>
      <c r="E67" s="85"/>
      <c r="F67" s="88"/>
      <c r="G67" s="113">
        <v>-334</v>
      </c>
      <c r="H67" s="91"/>
      <c r="I67" s="113">
        <v>160</v>
      </c>
    </row>
    <row r="68" spans="1:9" ht="15" customHeight="1" x14ac:dyDescent="0.2">
      <c r="A68" s="85"/>
      <c r="B68" s="119" t="s">
        <v>147</v>
      </c>
      <c r="C68" s="85"/>
      <c r="D68" s="85"/>
      <c r="E68" s="85"/>
      <c r="F68" s="136" t="s">
        <v>166</v>
      </c>
      <c r="G68" s="113">
        <v>-119</v>
      </c>
      <c r="H68" s="91"/>
      <c r="I68" s="113">
        <v>-163</v>
      </c>
    </row>
    <row r="69" spans="1:9" s="81" customFormat="1" ht="16.5" hidden="1" customHeight="1" x14ac:dyDescent="0.2">
      <c r="A69" s="124"/>
      <c r="B69" s="143" t="s">
        <v>115</v>
      </c>
      <c r="C69" s="143"/>
      <c r="D69" s="143"/>
      <c r="E69" s="143"/>
      <c r="F69" s="137" t="s">
        <v>119</v>
      </c>
      <c r="G69" s="131"/>
      <c r="H69" s="107"/>
      <c r="I69" s="131"/>
    </row>
    <row r="70" spans="1:9" s="81" customFormat="1" ht="18" hidden="1" customHeight="1" x14ac:dyDescent="0.2">
      <c r="A70" s="124"/>
      <c r="B70" s="143" t="s">
        <v>114</v>
      </c>
      <c r="C70" s="143"/>
      <c r="D70" s="143"/>
      <c r="E70" s="143"/>
      <c r="F70" s="137"/>
      <c r="G70" s="131"/>
      <c r="H70" s="107"/>
      <c r="I70" s="131"/>
    </row>
    <row r="71" spans="1:9" ht="15" hidden="1" customHeight="1" x14ac:dyDescent="0.2">
      <c r="A71" s="85"/>
      <c r="B71" s="143" t="s">
        <v>116</v>
      </c>
      <c r="C71" s="143"/>
      <c r="D71" s="143"/>
      <c r="E71" s="143"/>
      <c r="F71" s="137" t="s">
        <v>130</v>
      </c>
      <c r="G71" s="131"/>
      <c r="H71" s="107"/>
      <c r="I71" s="131"/>
    </row>
    <row r="72" spans="1:9" ht="30" hidden="1" customHeight="1" x14ac:dyDescent="0.2">
      <c r="A72" s="85"/>
      <c r="B72" s="143" t="s">
        <v>112</v>
      </c>
      <c r="C72" s="143"/>
      <c r="D72" s="143"/>
      <c r="E72" s="143"/>
      <c r="F72" s="137"/>
      <c r="G72" s="131"/>
      <c r="H72" s="107"/>
      <c r="I72" s="131"/>
    </row>
    <row r="73" spans="1:9" ht="15" customHeight="1" x14ac:dyDescent="0.2">
      <c r="A73" s="85"/>
      <c r="B73" s="85" t="s">
        <v>133</v>
      </c>
      <c r="C73" s="85"/>
      <c r="D73" s="85"/>
      <c r="E73" s="85"/>
      <c r="F73" s="138" t="s">
        <v>167</v>
      </c>
      <c r="G73" s="113">
        <v>6519</v>
      </c>
      <c r="H73" s="91"/>
      <c r="I73" s="113">
        <v>22075</v>
      </c>
    </row>
    <row r="74" spans="1:9" ht="15" customHeight="1" x14ac:dyDescent="0.2">
      <c r="A74" s="85"/>
      <c r="B74" s="119" t="s">
        <v>134</v>
      </c>
      <c r="C74" s="85"/>
      <c r="D74" s="85"/>
      <c r="E74" s="85"/>
      <c r="F74" s="138" t="s">
        <v>167</v>
      </c>
      <c r="G74" s="113">
        <v>8527</v>
      </c>
      <c r="H74" s="91"/>
      <c r="I74" s="113">
        <v>-460</v>
      </c>
    </row>
    <row r="75" spans="1:9" ht="15" hidden="1" customHeight="1" x14ac:dyDescent="0.2">
      <c r="A75" s="85"/>
      <c r="B75" s="85" t="s">
        <v>110</v>
      </c>
      <c r="C75" s="85"/>
      <c r="D75" s="85"/>
      <c r="E75" s="85"/>
      <c r="F75" s="105"/>
      <c r="G75" s="113"/>
      <c r="H75" s="91"/>
      <c r="I75" s="113"/>
    </row>
    <row r="76" spans="1:9" ht="15" customHeight="1" x14ac:dyDescent="0.2">
      <c r="A76" s="85"/>
      <c r="B76" s="119" t="s">
        <v>156</v>
      </c>
      <c r="C76" s="85"/>
      <c r="D76" s="85"/>
      <c r="E76" s="85"/>
      <c r="F76" s="114" t="s">
        <v>148</v>
      </c>
      <c r="G76" s="113">
        <v>-568</v>
      </c>
      <c r="H76" s="91"/>
      <c r="I76" s="113">
        <v>-457</v>
      </c>
    </row>
    <row r="77" spans="1:9" ht="15" hidden="1" customHeight="1" x14ac:dyDescent="0.2">
      <c r="A77" s="85"/>
      <c r="B77" s="85" t="s">
        <v>117</v>
      </c>
      <c r="C77" s="85"/>
      <c r="D77" s="85"/>
      <c r="E77" s="85"/>
      <c r="F77" s="99" t="s">
        <v>113</v>
      </c>
      <c r="G77" s="113"/>
      <c r="H77" s="91"/>
      <c r="I77" s="113"/>
    </row>
    <row r="78" spans="1:9" ht="15" hidden="1" customHeight="1" x14ac:dyDescent="0.2">
      <c r="A78" s="85"/>
      <c r="B78" s="85" t="s">
        <v>118</v>
      </c>
      <c r="C78" s="85"/>
      <c r="D78" s="85"/>
      <c r="E78" s="85"/>
      <c r="F78" s="99" t="s">
        <v>113</v>
      </c>
      <c r="G78" s="113"/>
      <c r="H78" s="91"/>
      <c r="I78" s="113"/>
    </row>
    <row r="79" spans="1:9" ht="15" hidden="1" customHeight="1" x14ac:dyDescent="0.2">
      <c r="A79" s="85"/>
      <c r="B79" s="85" t="s">
        <v>105</v>
      </c>
      <c r="C79" s="85"/>
      <c r="D79" s="85"/>
      <c r="E79" s="85"/>
      <c r="F79" s="99" t="s">
        <v>107</v>
      </c>
      <c r="G79" s="113"/>
      <c r="H79" s="91"/>
      <c r="I79" s="113"/>
    </row>
    <row r="80" spans="1:9" ht="15" hidden="1" customHeight="1" x14ac:dyDescent="0.2">
      <c r="A80" s="85"/>
      <c r="B80" s="85" t="s">
        <v>106</v>
      </c>
      <c r="C80" s="85"/>
      <c r="D80" s="85"/>
      <c r="E80" s="85"/>
      <c r="F80" s="114" t="s">
        <v>168</v>
      </c>
      <c r="G80" s="113"/>
      <c r="H80" s="91"/>
      <c r="I80" s="113"/>
    </row>
    <row r="81" spans="1:9" ht="15" hidden="1" customHeight="1" x14ac:dyDescent="0.2">
      <c r="A81" s="85"/>
      <c r="B81" s="85" t="s">
        <v>128</v>
      </c>
      <c r="C81" s="85"/>
      <c r="D81" s="85"/>
      <c r="E81" s="85"/>
      <c r="F81" s="99"/>
      <c r="G81" s="113"/>
      <c r="H81" s="91"/>
      <c r="I81" s="113"/>
    </row>
    <row r="82" spans="1:9" ht="15" customHeight="1" x14ac:dyDescent="0.2">
      <c r="A82" s="85"/>
      <c r="B82" s="85"/>
      <c r="C82" s="85"/>
      <c r="D82" s="85"/>
      <c r="E82" s="85"/>
      <c r="F82" s="99"/>
      <c r="G82" s="113"/>
      <c r="H82" s="91"/>
      <c r="I82" s="113"/>
    </row>
    <row r="83" spans="1:9" ht="15" customHeight="1" x14ac:dyDescent="0.25">
      <c r="A83" s="122"/>
      <c r="B83" s="121" t="s">
        <v>135</v>
      </c>
      <c r="C83" s="122"/>
      <c r="D83" s="122"/>
      <c r="E83" s="122"/>
      <c r="F83" s="99"/>
      <c r="G83" s="129">
        <f>SUM(G66:G82)</f>
        <v>14025</v>
      </c>
      <c r="H83" s="106"/>
      <c r="I83" s="129">
        <f>SUM(I66:I82)</f>
        <v>21155</v>
      </c>
    </row>
    <row r="84" spans="1:9" ht="15" customHeight="1" x14ac:dyDescent="0.2">
      <c r="A84" s="57"/>
      <c r="B84" s="88"/>
      <c r="C84" s="88"/>
      <c r="D84" s="88"/>
      <c r="E84" s="88"/>
      <c r="F84" s="99"/>
      <c r="G84" s="130"/>
      <c r="H84" s="98"/>
      <c r="I84" s="130"/>
    </row>
    <row r="85" spans="1:9" ht="15" customHeight="1" x14ac:dyDescent="0.2">
      <c r="A85" s="57" t="s">
        <v>124</v>
      </c>
      <c r="B85" s="88"/>
      <c r="C85" s="88"/>
      <c r="D85" s="88"/>
      <c r="E85" s="88"/>
      <c r="F85" s="99"/>
      <c r="G85" s="113">
        <f>-4</f>
        <v>-4</v>
      </c>
      <c r="H85" s="91"/>
      <c r="I85" s="113">
        <v>-369</v>
      </c>
    </row>
    <row r="86" spans="1:9" ht="15" customHeight="1" x14ac:dyDescent="0.25">
      <c r="A86" s="74" t="s">
        <v>136</v>
      </c>
      <c r="B86" s="88"/>
      <c r="C86" s="88"/>
      <c r="D86" s="88"/>
      <c r="E86" s="89"/>
      <c r="F86" s="99"/>
      <c r="G86" s="96">
        <f>+G44+G64+G83+G85</f>
        <v>-1133</v>
      </c>
      <c r="H86" s="108"/>
      <c r="I86" s="132">
        <f>+I44+I64+I83+I85</f>
        <v>998</v>
      </c>
    </row>
    <row r="87" spans="1:9" ht="15" customHeight="1" x14ac:dyDescent="0.2">
      <c r="A87" s="57" t="s">
        <v>122</v>
      </c>
      <c r="B87" s="88"/>
      <c r="C87" s="88"/>
      <c r="D87" s="88"/>
      <c r="E87" s="88"/>
      <c r="F87" s="114" t="s">
        <v>169</v>
      </c>
      <c r="G87" s="94">
        <v>10727</v>
      </c>
      <c r="H87" s="98"/>
      <c r="I87" s="113">
        <v>6286</v>
      </c>
    </row>
    <row r="88" spans="1:9" s="82" customFormat="1" ht="15" customHeight="1" thickBot="1" x14ac:dyDescent="0.3">
      <c r="A88" s="74" t="s">
        <v>123</v>
      </c>
      <c r="B88" s="89"/>
      <c r="C88" s="89"/>
      <c r="D88" s="89"/>
      <c r="E88" s="89"/>
      <c r="F88" s="114" t="s">
        <v>169</v>
      </c>
      <c r="G88" s="97">
        <f>+G86+G87</f>
        <v>9594</v>
      </c>
      <c r="H88" s="106"/>
      <c r="I88" s="133">
        <f>+I86+I87</f>
        <v>7284</v>
      </c>
    </row>
    <row r="89" spans="1:9" ht="15" customHeight="1" thickTop="1" x14ac:dyDescent="0.2">
      <c r="A89" s="57"/>
      <c r="B89" s="57"/>
      <c r="C89" s="57"/>
      <c r="D89" s="57"/>
      <c r="E89" s="57"/>
      <c r="F89" s="71"/>
      <c r="G89" s="98"/>
      <c r="H89" s="80"/>
      <c r="I89" s="134"/>
    </row>
    <row r="90" spans="1:9" ht="15" customHeight="1" x14ac:dyDescent="0.2">
      <c r="A90" s="57"/>
      <c r="B90" s="57"/>
      <c r="C90" s="57"/>
      <c r="D90" s="57"/>
      <c r="E90" s="57"/>
      <c r="F90" s="71"/>
      <c r="G90" s="98"/>
      <c r="H90" s="80"/>
      <c r="I90" s="134"/>
    </row>
    <row r="91" spans="1:9" x14ac:dyDescent="0.25">
      <c r="A91" s="86"/>
      <c r="B91" s="57"/>
      <c r="C91" s="57"/>
      <c r="D91" s="57"/>
      <c r="E91" s="57"/>
      <c r="F91" s="58"/>
      <c r="G91" s="59"/>
      <c r="H91" s="59"/>
      <c r="I91" s="135"/>
    </row>
    <row r="92" spans="1:9" x14ac:dyDescent="0.25">
      <c r="A92" s="115" t="s">
        <v>171</v>
      </c>
      <c r="B92" s="61"/>
      <c r="C92" s="61"/>
      <c r="D92" s="61"/>
      <c r="E92" s="61"/>
      <c r="F92" s="58"/>
      <c r="G92" s="80"/>
      <c r="H92" s="59"/>
      <c r="I92" s="134"/>
    </row>
    <row r="93" spans="1:9" ht="14.25" x14ac:dyDescent="0.2">
      <c r="A93" s="57"/>
      <c r="B93" s="57"/>
      <c r="C93" s="57"/>
      <c r="D93" s="57"/>
      <c r="E93" s="57"/>
      <c r="F93" s="58"/>
      <c r="G93" s="80"/>
      <c r="H93" s="59"/>
      <c r="I93" s="80"/>
    </row>
    <row r="94" spans="1:9" ht="14.25" x14ac:dyDescent="0.2">
      <c r="A94" s="57"/>
      <c r="B94" s="57"/>
      <c r="C94" s="57"/>
      <c r="D94" s="57"/>
      <c r="E94" s="57"/>
      <c r="F94" s="58"/>
      <c r="G94" s="59"/>
      <c r="H94" s="59"/>
      <c r="I94" s="80"/>
    </row>
    <row r="95" spans="1:9" ht="14.25" x14ac:dyDescent="0.2">
      <c r="A95" s="57"/>
      <c r="B95" s="57"/>
      <c r="C95" s="57"/>
      <c r="D95" s="57"/>
      <c r="E95" s="57"/>
      <c r="F95" s="58"/>
      <c r="G95" s="59"/>
      <c r="H95" s="59"/>
      <c r="I95" s="59"/>
    </row>
  </sheetData>
  <customSheetViews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10">
    <mergeCell ref="B72:E72"/>
    <mergeCell ref="B71:E71"/>
    <mergeCell ref="A3:I3"/>
    <mergeCell ref="A2:I2"/>
    <mergeCell ref="B69:E69"/>
    <mergeCell ref="B57:E57"/>
    <mergeCell ref="B31:E31"/>
    <mergeCell ref="B70:E70"/>
    <mergeCell ref="C60:E60"/>
    <mergeCell ref="C61:E61"/>
  </mergeCells>
  <phoneticPr fontId="20" type="noConversion"/>
  <printOptions horizontalCentered="1" verticalCentered="1"/>
  <pageMargins left="0.55118110236220474" right="0.27559055118110237" top="0.35433070866141736" bottom="0.19" header="0.31496062992125984" footer="0.17"/>
  <pageSetup paperSize="9" scale="51" orientation="portrait" horizontalDpi="1200" verticalDpi="1200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47" t="s">
        <v>62</v>
      </c>
      <c r="B1" s="147"/>
      <c r="C1" s="147"/>
      <c r="D1" s="147"/>
      <c r="E1" s="147"/>
      <c r="F1" s="147"/>
      <c r="G1" s="147"/>
      <c r="H1" s="147"/>
    </row>
    <row r="2" spans="1:8" ht="15" customHeight="1" x14ac:dyDescent="0.25">
      <c r="A2" s="148" t="s">
        <v>80</v>
      </c>
      <c r="B2" s="148"/>
      <c r="C2" s="148"/>
      <c r="D2" s="148"/>
      <c r="E2" s="148"/>
      <c r="F2" s="148"/>
      <c r="G2" s="148"/>
      <c r="H2" s="148"/>
    </row>
    <row r="3" spans="1:8" ht="15" customHeight="1" x14ac:dyDescent="0.25">
      <c r="A3" s="148" t="s">
        <v>72</v>
      </c>
      <c r="B3" s="148"/>
      <c r="C3" s="148"/>
      <c r="D3" s="148"/>
      <c r="E3" s="148"/>
      <c r="F3" s="148"/>
      <c r="G3" s="148"/>
      <c r="H3" s="148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81</v>
      </c>
      <c r="G5" s="41"/>
      <c r="H5" s="40" t="s">
        <v>82</v>
      </c>
    </row>
    <row r="6" spans="1:8" ht="15" customHeight="1" x14ac:dyDescent="0.25">
      <c r="A6" s="42"/>
      <c r="B6" s="42"/>
      <c r="C6" s="42"/>
      <c r="D6" s="42"/>
      <c r="E6" s="42"/>
      <c r="F6" s="43" t="s">
        <v>83</v>
      </c>
      <c r="G6" s="44"/>
      <c r="H6" s="43" t="s">
        <v>84</v>
      </c>
    </row>
    <row r="7" spans="1:8" ht="15" customHeight="1" x14ac:dyDescent="0.25">
      <c r="A7" s="42"/>
      <c r="B7" s="42"/>
      <c r="C7" s="42"/>
      <c r="D7" s="42"/>
      <c r="E7" s="42"/>
      <c r="F7" s="45" t="s">
        <v>85</v>
      </c>
      <c r="G7" s="46"/>
      <c r="H7" s="45" t="s">
        <v>85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86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77</v>
      </c>
      <c r="F11" s="48">
        <f>+'CF Deutsch'!G12</f>
        <v>19413</v>
      </c>
      <c r="G11" s="48"/>
      <c r="H11" s="48">
        <f>+'CF Deutsch'!I12</f>
        <v>21424</v>
      </c>
    </row>
    <row r="12" spans="1:8" ht="15" customHeight="1" x14ac:dyDescent="0.25">
      <c r="C12" s="32" t="s">
        <v>92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61</v>
      </c>
      <c r="F13" s="48" t="e">
        <f>+'CF Deutsch'!#REF!</f>
        <v>#REF!</v>
      </c>
      <c r="G13" s="48"/>
      <c r="H13" s="48">
        <f>+'CF Deutsch'!I22</f>
        <v>4046</v>
      </c>
    </row>
    <row r="14" spans="1:8" ht="15" customHeight="1" x14ac:dyDescent="0.25">
      <c r="C14" s="32" t="s">
        <v>67</v>
      </c>
      <c r="F14" s="48">
        <f>+'CF Deutsch'!G35</f>
        <v>-13436</v>
      </c>
      <c r="G14" s="48"/>
      <c r="H14" s="48">
        <f>+'CF Deutsch'!I35</f>
        <v>15928</v>
      </c>
    </row>
    <row r="15" spans="1:8" ht="15" customHeight="1" x14ac:dyDescent="0.25">
      <c r="C15" s="32" t="s">
        <v>68</v>
      </c>
      <c r="F15" s="48">
        <f>+'CF Deutsch'!G36</f>
        <v>-10948</v>
      </c>
      <c r="G15" s="48"/>
      <c r="H15" s="48">
        <f>+'CF Deutsch'!I36</f>
        <v>-15546</v>
      </c>
    </row>
    <row r="16" spans="1:8" ht="15" customHeight="1" x14ac:dyDescent="0.25">
      <c r="C16" s="32" t="s">
        <v>69</v>
      </c>
      <c r="F16" s="48">
        <f>+'CF Deutsch'!G38</f>
        <v>-13718</v>
      </c>
      <c r="G16" s="48"/>
      <c r="H16" s="48">
        <f>+'CF Deutsch'!I38</f>
        <v>-16810</v>
      </c>
    </row>
    <row r="17" spans="1:8" ht="15" customHeight="1" x14ac:dyDescent="0.25">
      <c r="C17" s="32" t="s">
        <v>91</v>
      </c>
      <c r="D17" s="32" t="s">
        <v>12</v>
      </c>
      <c r="F17" s="48">
        <f>+'CF Deutsch'!G39</f>
        <v>0</v>
      </c>
      <c r="G17" s="48"/>
      <c r="H17" s="48">
        <f>+'CF Deutsch'!I39</f>
        <v>0</v>
      </c>
    </row>
    <row r="18" spans="1:8" ht="15" customHeight="1" x14ac:dyDescent="0.25">
      <c r="C18" s="32" t="s">
        <v>70</v>
      </c>
      <c r="D18" s="32" t="s">
        <v>13</v>
      </c>
      <c r="F18" s="48">
        <f>+'CF Deutsch'!G40</f>
        <v>-331</v>
      </c>
      <c r="G18" s="48"/>
      <c r="H18" s="48">
        <f>+'CF Deutsch'!I40</f>
        <v>-6408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87</v>
      </c>
      <c r="F20" s="48">
        <f>+'CF Deutsch'!G64</f>
        <v>-6272</v>
      </c>
      <c r="G20" s="48"/>
      <c r="H20" s="48">
        <f>+'CF Deutsch'!I64</f>
        <v>-13758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88</v>
      </c>
      <c r="F22" s="48"/>
      <c r="G22" s="48"/>
      <c r="H22" s="48"/>
    </row>
    <row r="23" spans="1:8" ht="15" customHeight="1" x14ac:dyDescent="0.25">
      <c r="B23" s="32" t="s">
        <v>89</v>
      </c>
      <c r="F23" s="48">
        <f>+'CF Deutsch'!G69</f>
        <v>0</v>
      </c>
      <c r="G23" s="48"/>
      <c r="H23" s="48">
        <f>+'CF Deutsch'!I69</f>
        <v>0</v>
      </c>
    </row>
    <row r="24" spans="1:8" ht="15" customHeight="1" x14ac:dyDescent="0.25">
      <c r="B24" s="32" t="s">
        <v>71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79</v>
      </c>
      <c r="F25" s="48">
        <f>+'CF Deutsch'!G73</f>
        <v>6519</v>
      </c>
      <c r="G25" s="48"/>
      <c r="H25" s="48">
        <f>+'CF Deutsch'!I73</f>
        <v>22075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90</v>
      </c>
      <c r="F27" s="48">
        <f>+'CF Deutsch'!G86</f>
        <v>-1133</v>
      </c>
      <c r="G27" s="48"/>
      <c r="H27" s="48">
        <f>+'CF Deutsch'!I86</f>
        <v>998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0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1999_00-Deutsch</vt:lpstr>
      <vt:lpstr>CF Deutsch</vt:lpstr>
      <vt:lpstr>CF_AR</vt:lpstr>
      <vt:lpstr>'CF Deutsch'!Druckbereich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Pfeil, Mandy</cp:lastModifiedBy>
  <cp:lastPrinted>2015-01-20T10:21:36Z</cp:lastPrinted>
  <dcterms:created xsi:type="dcterms:W3CDTF">1999-04-19T21:32:57Z</dcterms:created>
  <dcterms:modified xsi:type="dcterms:W3CDTF">2015-02-09T12:25:20Z</dcterms:modified>
</cp:coreProperties>
</file>