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4_GJ_1819\2_H1\7_Web\Zahlen\"/>
    </mc:Choice>
  </mc:AlternateContent>
  <bookViews>
    <workbookView xWindow="-435" yWindow="45" windowWidth="15480" windowHeight="5460" firstSheet="1" activeTab="1"/>
  </bookViews>
  <sheets>
    <sheet name="SNVeryHiddenParameterSheet" sheetId="5" state="veryHidden" r:id="rId1"/>
    <sheet name="GuV" sheetId="1" r:id="rId2"/>
    <sheet name="Parameter" sheetId="4" state="veryHidden" r:id="rId3"/>
  </sheets>
  <definedNames>
    <definedName name="autofit_1">GuV!$A:$A</definedName>
    <definedName name="autofit_2">GuV!$B:$B</definedName>
    <definedName name="autofit_3">GuV!$C:$C</definedName>
    <definedName name="name_1">GuV!$A:$A</definedName>
    <definedName name="outarea">GuV!$A$3:$E$28</definedName>
    <definedName name="prog_1_PAKTUELLEPERIODEGUV03">GuV!#REF!</definedName>
    <definedName name="prog_1_PVORJAHRESPERIODEGUV03">GuV!#REF!</definedName>
    <definedName name="prog_2_PAKTUELLEPERIODEGUV03">GuV!#REF!</definedName>
    <definedName name="prog_2_PVORJAHRESPERIODEGUV03">GuV!#REF!</definedName>
    <definedName name="sn_duedate">GuV!#REF!</definedName>
    <definedName name="sn_prevyear">GuV!#REF!</definedName>
    <definedName name="sn_year">GuV!#REF!</definedName>
    <definedName name="SNVR_JahresbeginnStand">GuV!#REF!</definedName>
    <definedName name="value_1_PAKTUELLEPERIODEGUV03">GuV!$D:$D</definedName>
    <definedName name="value_1_PVORJAHRESPERIODEGUV03">GuV!$E:$E</definedName>
    <definedName name="value_2_PAKTUELLEPERIODEGUV03">GuV!$B:$B</definedName>
    <definedName name="value_2_PVORJAHRESPERIODEGUV03">GuV!$C:$C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26" i="1"/>
  <c r="E11" i="1"/>
  <c r="D11" i="1"/>
  <c r="C6" i="1"/>
  <c r="B6" i="1"/>
  <c r="B13" i="1" l="1"/>
  <c r="B11" i="1" s="1"/>
  <c r="C13" i="1"/>
  <c r="B19" i="1" l="1"/>
  <c r="C11" i="1"/>
  <c r="C19" i="1"/>
  <c r="B21" i="1"/>
  <c r="C21" i="1" l="1"/>
  <c r="B23" i="1"/>
  <c r="C23" i="1" l="1"/>
  <c r="B26" i="1"/>
  <c r="C26" i="1" l="1"/>
</calcChain>
</file>

<file path=xl/sharedStrings.xml><?xml version="1.0" encoding="utf-8"?>
<sst xmlns="http://schemas.openxmlformats.org/spreadsheetml/2006/main" count="61" uniqueCount="55">
  <si>
    <t>Konzern- Gewinn und Verlustrechnung</t>
  </si>
  <si>
    <t>Tsd. €</t>
  </si>
  <si>
    <t>Umsatzerlöse</t>
  </si>
  <si>
    <t>Umsatzkosten</t>
  </si>
  <si>
    <t>Bruttoergebnis vom Umsatz</t>
  </si>
  <si>
    <t>Vertriebs- und Marketingkosten</t>
  </si>
  <si>
    <t>Allgemeine Verwaltungskosten</t>
  </si>
  <si>
    <t>Forschungs- und Entwicklungskosten</t>
  </si>
  <si>
    <t>Sonstiges Ergebnis</t>
  </si>
  <si>
    <t>Ergebnis vor Zinsen, Ertragsteuern, Abschreibungen und Amortisationen</t>
  </si>
  <si>
    <t>Abschreibungen und Amortisationen</t>
  </si>
  <si>
    <t>Ergebnis vor Zinsen und Ertragsteuern</t>
  </si>
  <si>
    <t>Zinserträge</t>
  </si>
  <si>
    <t>Zinsaufwendungen</t>
  </si>
  <si>
    <t>Zinssaldo leistungsorientierter Pensionspläne</t>
  </si>
  <si>
    <t>Kursgewinne / (Kursverluste), netto</t>
  </si>
  <si>
    <t>Sonstiges Finanzergebnis</t>
  </si>
  <si>
    <t>Ergebnis vor Ertragsteuern</t>
  </si>
  <si>
    <t>Ertragsteuern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</si>
  <si>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</si>
  <si>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</si>
  <si>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</si>
  <si>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</si>
  <si>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</si>
  <si>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 xml:space="preserve"> - Unverwässert / verwässert</t>
  </si>
  <si>
    <t>Der nachfolgende Konzernanhang ist integraler Bestandteil des ungeprüften Konzernabschlusses.</t>
  </si>
  <si>
    <t>FAKTOR</t>
  </si>
  <si>
    <t>X1.000.000,0</t>
  </si>
  <si>
    <t>ZOFFSET</t>
  </si>
  <si>
    <t>X0</t>
  </si>
  <si>
    <t>SOFFSET</t>
  </si>
  <si>
    <t>X1</t>
  </si>
  <si>
    <t>NAME</t>
  </si>
  <si>
    <t>XGuV</t>
  </si>
  <si>
    <t>KAPID</t>
  </si>
  <si>
    <t>X1798</t>
  </si>
  <si>
    <t>ID</t>
  </si>
  <si>
    <t>X1370</t>
  </si>
  <si>
    <t>FILEID</t>
  </si>
  <si>
    <t>X3907</t>
  </si>
  <si>
    <t>VERSION</t>
  </si>
  <si>
    <t>X1310575741</t>
  </si>
  <si>
    <t>SCHNIPSELZAHLENFORMATIERUNG</t>
  </si>
  <si>
    <t>X#,##0</t>
  </si>
  <si>
    <t>FORMATVORLAGE</t>
  </si>
  <si>
    <t>X</t>
  </si>
  <si>
    <t>INPFACT</t>
  </si>
  <si>
    <t>WRITEPROTECTED</t>
  </si>
  <si>
    <t>SILENT</t>
  </si>
  <si>
    <t>KEEPCHANGEHISTORY</t>
  </si>
  <si>
    <t>XFALSE</t>
  </si>
  <si>
    <t>2. Quartal 2018/19
1.1.19 bis 31.3.19</t>
  </si>
  <si>
    <t>2. Quartal 2017/18
1.1.18 bis 31.3.18</t>
  </si>
  <si>
    <t>2018/19
1.10.18 bis 31.3.19</t>
  </si>
  <si>
    <t>2017/18
1.10.17 bis 31.3.18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</si>
</sst>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6" formatCode="#,##0_);\(#,##0\);&quot;-    &quot;"/>
    <numFmt numFmtId="167" formatCode="#,##0;\(#,##0\);&quot;-    &quot;"/>
    <numFmt numFmtId="169" formatCode="_([$€]* #,##0.00_);_([$€]* \(#,##0.00\);_([$€]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4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7"/>
      <color indexed="8"/>
      <name val="Segoe UI"/>
      <family val="2"/>
    </font>
    <font>
      <sz val="10"/>
      <name val="Arial"/>
      <family val="2"/>
    </font>
    <font>
      <b/>
      <sz val="7"/>
      <color indexed="8"/>
      <name val="Segoe UI"/>
      <family val="2"/>
    </font>
    <font>
      <b/>
      <sz val="7"/>
      <name val="Segoe UI"/>
      <family val="2"/>
    </font>
    <font>
      <b/>
      <sz val="7"/>
      <color indexed="40"/>
      <name val="Segoe UI"/>
      <family val="2"/>
    </font>
    <font>
      <sz val="7"/>
      <color indexed="40"/>
      <name val="Segoe UI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/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 style="thick">
        <color rgb="FFFFFFFF"/>
      </right>
      <top style="medium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169" fontId="8" fillId="0" borderId="0"/>
    <xf numFmtId="164" fontId="8" fillId="0" borderId="0"/>
    <xf numFmtId="9" fontId="8" fillId="0" borderId="0"/>
    <xf numFmtId="0" fontId="8" fillId="0" borderId="0"/>
    <xf numFmtId="0" fontId="13" fillId="0" borderId="0"/>
    <xf numFmtId="0" fontId="8" fillId="0" borderId="0"/>
    <xf numFmtId="0" fontId="2" fillId="0" borderId="0"/>
    <xf numFmtId="0" fontId="1" fillId="0" borderId="0"/>
    <xf numFmtId="0" fontId="14" fillId="0" borderId="0"/>
    <xf numFmtId="0" fontId="1" fillId="0" borderId="0"/>
  </cellStyleXfs>
  <cellXfs count="39">
    <xf numFmtId="0" fontId="0" fillId="0" borderId="0" xfId="0" applyNumberFormat="1" applyFont="1" applyFill="1" applyBorder="1"/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/>
    <xf numFmtId="3" fontId="8" fillId="0" borderId="0" xfId="0" applyNumberFormat="1" applyFont="1" applyFill="1" applyBorder="1"/>
    <xf numFmtId="3" fontId="0" fillId="0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/>
    <xf numFmtId="0" fontId="7" fillId="0" borderId="8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/>
    <xf numFmtId="0" fontId="9" fillId="0" borderId="6" xfId="0" applyNumberFormat="1" applyFont="1" applyFill="1" applyBorder="1" applyAlignment="1">
      <alignment horizontal="left" vertical="center" indent="1"/>
    </xf>
    <xf numFmtId="0" fontId="7" fillId="0" borderId="6" xfId="0" applyNumberFormat="1" applyFont="1" applyFill="1" applyBorder="1" applyAlignment="1">
      <alignment horizontal="left" vertical="center" indent="1"/>
    </xf>
    <xf numFmtId="166" fontId="5" fillId="0" borderId="7" xfId="0" applyNumberFormat="1" applyFont="1" applyFill="1" applyBorder="1" applyAlignment="1">
      <alignment horizontal="left" vertical="center" indent="1"/>
    </xf>
    <xf numFmtId="0" fontId="7" fillId="0" borderId="1" xfId="0" applyNumberFormat="1" applyFont="1" applyFill="1" applyBorder="1" applyAlignment="1">
      <alignment horizontal="left" vertical="center" indent="1"/>
    </xf>
    <xf numFmtId="0" fontId="9" fillId="0" borderId="1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10" fillId="0" borderId="1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167" fontId="10" fillId="0" borderId="3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167" fontId="5" fillId="0" borderId="7" xfId="0" applyNumberFormat="1" applyFont="1" applyFill="1" applyBorder="1" applyAlignment="1">
      <alignment horizontal="left" vertical="center" indent="1"/>
    </xf>
    <xf numFmtId="167" fontId="0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 vertical="center"/>
    </xf>
  </cellXfs>
  <cellStyles count="11">
    <cellStyle name="Euro" xfId="1"/>
    <cellStyle name="Komma 2" xfId="2"/>
    <cellStyle name="Prozent 2" xfId="3"/>
    <cellStyle name="Standard" xfId="0" builtinId="0"/>
    <cellStyle name="Standard 2" xfId="4"/>
    <cellStyle name="Standard 3" xfId="5"/>
    <cellStyle name="Standard 3 2" xfId="6"/>
    <cellStyle name="Standard 4" xfId="7"/>
    <cellStyle name="Standard 4 2" xfId="8"/>
    <cellStyle name="Standard 5" xfId="9"/>
    <cellStyle name="Standard 6" xfId="10"/>
  </cellStyles>
  <dxfs count="0"/>
  <tableStyles count="0" defaultTableStyle="TableStyleMedium9" defaultPivotStyle="PivotStyleLight16"/>
  <colors>
    <mruColors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115765</xdr:colOff>
      <xdr:row>28</xdr:row>
      <xdr:rowOff>169984</xdr:rowOff>
    </xdr:from>
    <xdr:to>
      <xdr:col>16</xdr:col>
      <xdr:colOff>356089</xdr:colOff>
      <xdr:row>35</xdr:row>
      <xdr:rowOff>73269</xdr:rowOff>
    </xdr:to>
    <xdr:sp macro="" textlink="" fLocksText="0">
      <xdr:nvSpPr>
        <xdr:cNvPr id="1026" name="Text Box 2" descr="c7fbaa7b-3b83-4740-99cc-0cab547e1913" hidden="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115425" y="4724400"/>
          <a:ext cx="4467225" cy="1152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9</xdr:col>
      <xdr:colOff>115765</xdr:colOff>
      <xdr:row>34</xdr:row>
      <xdr:rowOff>176579</xdr:rowOff>
    </xdr:from>
    <xdr:to>
      <xdr:col>16</xdr:col>
      <xdr:colOff>356089</xdr:colOff>
      <xdr:row>40</xdr:row>
      <xdr:rowOff>128221</xdr:rowOff>
    </xdr:to>
    <xdr:sp macro="" textlink="" fLocksText="0">
      <xdr:nvSpPr>
        <xdr:cNvPr id="1028" name="Text Box 4" hidden="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9115425" y="5810250"/>
          <a:ext cx="4467225" cy="1143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9</xdr:col>
      <xdr:colOff>115765</xdr:colOff>
      <xdr:row>34</xdr:row>
      <xdr:rowOff>176579</xdr:rowOff>
    </xdr:from>
    <xdr:to>
      <xdr:col>16</xdr:col>
      <xdr:colOff>356089</xdr:colOff>
      <xdr:row>40</xdr:row>
      <xdr:rowOff>128221</xdr:rowOff>
    </xdr:to>
    <xdr:sp macro="" textlink="" fLocksText="0">
      <xdr:nvSpPr>
        <xdr:cNvPr id="1029" name="Text Box 5" hidden="1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9115425" y="5810250"/>
          <a:ext cx="4467225" cy="1143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9</xdr:col>
      <xdr:colOff>115765</xdr:colOff>
      <xdr:row>28</xdr:row>
      <xdr:rowOff>169984</xdr:rowOff>
    </xdr:from>
    <xdr:to>
      <xdr:col>16</xdr:col>
      <xdr:colOff>356089</xdr:colOff>
      <xdr:row>35</xdr:row>
      <xdr:rowOff>73269</xdr:rowOff>
    </xdr:to>
    <xdr:sp macro="" textlink="" fLocksText="0">
      <xdr:nvSpPr>
        <xdr:cNvPr id="2" name="Text Box 2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115425" y="4724400"/>
          <a:ext cx="4467225" cy="1152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sheetData>
    <row r="1" spans="1:2" x14ac:dyDescent="0.2">
      <c r="A1" s="5"/>
      <c r="B1" s="6"/>
    </row>
    <row r="2" spans="1:2" x14ac:dyDescent="0.2">
      <c r="A2" s="6"/>
      <c r="B2" s="6"/>
    </row>
    <row r="3" spans="1:2" x14ac:dyDescent="0.2">
      <c r="A3" s="6"/>
      <c r="B3" s="6"/>
    </row>
    <row r="4" spans="1:2" x14ac:dyDescent="0.2">
      <c r="A4" s="6"/>
      <c r="B4" s="6"/>
    </row>
    <row r="5" spans="1:2" x14ac:dyDescent="0.2">
      <c r="A5" s="6"/>
      <c r="B5" s="6"/>
    </row>
    <row r="6" spans="1:2" x14ac:dyDescent="0.2">
      <c r="A6" s="6"/>
      <c r="B6" s="6"/>
    </row>
    <row r="7" spans="1:2" x14ac:dyDescent="0.2">
      <c r="A7" s="6"/>
      <c r="B7" s="6"/>
    </row>
    <row r="8" spans="1:2" x14ac:dyDescent="0.2">
      <c r="A8" s="6"/>
      <c r="B8" s="6"/>
    </row>
    <row r="9" spans="1:2" x14ac:dyDescent="0.2">
      <c r="A9" s="6"/>
      <c r="B9" s="6"/>
    </row>
    <row r="10" spans="1:2" x14ac:dyDescent="0.2">
      <c r="A10" s="6"/>
      <c r="B10" s="6"/>
    </row>
    <row r="11" spans="1:2" x14ac:dyDescent="0.2">
      <c r="A11" s="6"/>
      <c r="B11" s="6"/>
    </row>
    <row r="12" spans="1:2" x14ac:dyDescent="0.2">
      <c r="A12" s="37"/>
      <c r="B12" s="37"/>
    </row>
    <row r="13" spans="1:2" x14ac:dyDescent="0.2">
      <c r="A13" s="37"/>
      <c r="B13" s="37"/>
    </row>
    <row r="14" spans="1:2" x14ac:dyDescent="0.2">
      <c r="A14" s="37"/>
      <c r="B14" s="37"/>
    </row>
    <row r="15" spans="1:2" x14ac:dyDescent="0.2">
      <c r="A15" s="37"/>
      <c r="B15" s="37"/>
    </row>
    <row r="16" spans="1:2" x14ac:dyDescent="0.2">
      <c r="A16" s="37"/>
      <c r="B16" s="37"/>
    </row>
    <row r="17" spans="1:2" x14ac:dyDescent="0.2">
      <c r="A17" s="37"/>
      <c r="B17" s="3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2"/>
  <sheetViews>
    <sheetView showGridLines="0" tabSelected="1" zoomScale="130" zoomScaleNormal="130" workbookViewId="0">
      <selection activeCell="I12" sqref="I12"/>
    </sheetView>
  </sheetViews>
  <sheetFormatPr baseColWidth="10" defaultColWidth="9.140625" defaultRowHeight="14.25" x14ac:dyDescent="0.25"/>
  <cols>
    <col min="1" max="1" width="44.42578125" style="2" customWidth="1"/>
    <col min="2" max="2" width="14" style="2" customWidth="1"/>
    <col min="3" max="3" width="13.28515625" style="2" customWidth="1"/>
    <col min="4" max="4" width="13.7109375" style="3" customWidth="1"/>
    <col min="5" max="5" width="12.7109375" style="3" customWidth="1"/>
    <col min="6" max="151" width="9.140625" style="1" customWidth="1"/>
    <col min="152" max="16384" width="9.140625" style="1"/>
  </cols>
  <sheetData>
    <row r="1" spans="1:6" ht="20.25" x14ac:dyDescent="0.35">
      <c r="A1" s="10" t="s">
        <v>0</v>
      </c>
      <c r="B1" s="10"/>
      <c r="C1" s="10"/>
      <c r="D1" s="11"/>
      <c r="E1" s="11"/>
      <c r="F1" s="7"/>
    </row>
    <row r="2" spans="1:6" ht="20.25" x14ac:dyDescent="0.35">
      <c r="A2" s="10"/>
      <c r="B2" s="31" t="s">
        <v>51</v>
      </c>
      <c r="C2" s="32" t="s">
        <v>52</v>
      </c>
      <c r="D2" s="31" t="s">
        <v>53</v>
      </c>
      <c r="E2" s="32" t="s">
        <v>54</v>
      </c>
      <c r="F2" s="7"/>
    </row>
    <row r="3" spans="1:6" ht="17.45" customHeight="1" x14ac:dyDescent="0.25">
      <c r="A3" s="12"/>
      <c r="B3" s="13" t="s">
        <v>1</v>
      </c>
      <c r="C3" s="14" t="s">
        <v>1</v>
      </c>
      <c r="D3" s="13" t="s">
        <v>1</v>
      </c>
      <c r="E3" s="14" t="s">
        <v>1</v>
      </c>
      <c r="F3" s="7"/>
    </row>
    <row r="4" spans="1:6" ht="11.25" customHeight="1" x14ac:dyDescent="0.25">
      <c r="A4" s="15" t="s">
        <v>2</v>
      </c>
      <c r="B4" s="33">
        <v>343542</v>
      </c>
      <c r="C4" s="33">
        <v>318953</v>
      </c>
      <c r="D4" s="33">
        <v>667183</v>
      </c>
      <c r="E4" s="33">
        <v>613699</v>
      </c>
      <c r="F4" s="7"/>
    </row>
    <row r="5" spans="1:6" ht="11.25" customHeight="1" x14ac:dyDescent="0.25">
      <c r="A5" s="16" t="s">
        <v>3</v>
      </c>
      <c r="B5" s="29">
        <v>-148139</v>
      </c>
      <c r="C5" s="29">
        <v>-146624</v>
      </c>
      <c r="D5" s="29">
        <v>-294214</v>
      </c>
      <c r="E5" s="29">
        <v>-278424</v>
      </c>
      <c r="F5" s="7"/>
    </row>
    <row r="6" spans="1:6" s="4" customFormat="1" ht="11.25" customHeight="1" x14ac:dyDescent="0.25">
      <c r="A6" s="20" t="s">
        <v>4</v>
      </c>
      <c r="B6" s="33">
        <f>+B4+B5</f>
        <v>195403</v>
      </c>
      <c r="C6" s="33">
        <f>+C4+C5</f>
        <v>172329</v>
      </c>
      <c r="D6" s="33">
        <v>372969</v>
      </c>
      <c r="E6" s="33">
        <v>335275</v>
      </c>
      <c r="F6" s="17"/>
    </row>
    <row r="7" spans="1:6" ht="11.25" customHeight="1" x14ac:dyDescent="0.25">
      <c r="A7" s="16" t="s">
        <v>5</v>
      </c>
      <c r="B7" s="29">
        <v>-78162</v>
      </c>
      <c r="C7" s="29">
        <v>-71061</v>
      </c>
      <c r="D7" s="29">
        <v>-156115</v>
      </c>
      <c r="E7" s="29">
        <v>-142424</v>
      </c>
      <c r="F7" s="7"/>
    </row>
    <row r="8" spans="1:6" ht="11.25" customHeight="1" x14ac:dyDescent="0.25">
      <c r="A8" s="16" t="s">
        <v>6</v>
      </c>
      <c r="B8" s="29">
        <v>-14156</v>
      </c>
      <c r="C8" s="29">
        <v>-12101</v>
      </c>
      <c r="D8" s="29">
        <v>-27990</v>
      </c>
      <c r="E8" s="29">
        <v>-24617</v>
      </c>
      <c r="F8" s="7"/>
    </row>
    <row r="9" spans="1:6" ht="11.25" customHeight="1" x14ac:dyDescent="0.25">
      <c r="A9" s="16" t="s">
        <v>7</v>
      </c>
      <c r="B9" s="29">
        <v>-40802</v>
      </c>
      <c r="C9" s="29">
        <v>-39803</v>
      </c>
      <c r="D9" s="29">
        <v>-78508</v>
      </c>
      <c r="E9" s="29">
        <v>-80006</v>
      </c>
      <c r="F9" s="7"/>
    </row>
    <row r="10" spans="1:6" ht="11.25" customHeight="1" x14ac:dyDescent="0.25">
      <c r="A10" s="16" t="s">
        <v>8</v>
      </c>
      <c r="B10" s="29">
        <v>0</v>
      </c>
      <c r="C10" s="29">
        <v>0</v>
      </c>
      <c r="D10" s="29">
        <v>0</v>
      </c>
      <c r="E10" s="29">
        <v>15</v>
      </c>
      <c r="F10" s="7"/>
    </row>
    <row r="11" spans="1:6" ht="11.25" customHeight="1" x14ac:dyDescent="0.25">
      <c r="A11" s="21" t="s">
        <v>9</v>
      </c>
      <c r="B11" s="36">
        <f>+B13-B12</f>
        <v>75640</v>
      </c>
      <c r="C11" s="36">
        <f>+C13-C12</f>
        <v>55950</v>
      </c>
      <c r="D11" s="36">
        <f>+D13-D12</f>
        <v>133257</v>
      </c>
      <c r="E11" s="36">
        <f>+E13-E12</f>
        <v>101319</v>
      </c>
      <c r="F11" s="7"/>
    </row>
    <row r="12" spans="1:6" ht="11.25" customHeight="1" x14ac:dyDescent="0.25">
      <c r="A12" s="21" t="s">
        <v>10</v>
      </c>
      <c r="B12" s="22">
        <v>-13357</v>
      </c>
      <c r="C12" s="22">
        <v>-6586</v>
      </c>
      <c r="D12" s="22">
        <v>-22901</v>
      </c>
      <c r="E12" s="22">
        <v>-13076</v>
      </c>
      <c r="F12" s="7"/>
    </row>
    <row r="13" spans="1:6" s="4" customFormat="1" ht="11.25" customHeight="1" x14ac:dyDescent="0.25">
      <c r="A13" s="20" t="s">
        <v>11</v>
      </c>
      <c r="B13" s="33">
        <f>+SUM(B6:B10)</f>
        <v>62283</v>
      </c>
      <c r="C13" s="33">
        <f>+SUM(C6:C10)</f>
        <v>49364</v>
      </c>
      <c r="D13" s="33">
        <v>110356</v>
      </c>
      <c r="E13" s="33">
        <v>88243</v>
      </c>
      <c r="F13" s="17"/>
    </row>
    <row r="14" spans="1:6" ht="11.25" customHeight="1" x14ac:dyDescent="0.25">
      <c r="A14" s="16" t="s">
        <v>12</v>
      </c>
      <c r="B14" s="29">
        <v>331</v>
      </c>
      <c r="C14" s="29">
        <v>157</v>
      </c>
      <c r="D14" s="29">
        <v>694</v>
      </c>
      <c r="E14" s="29">
        <v>379</v>
      </c>
      <c r="F14" s="7"/>
    </row>
    <row r="15" spans="1:6" ht="11.25" customHeight="1" x14ac:dyDescent="0.25">
      <c r="A15" s="16" t="s">
        <v>13</v>
      </c>
      <c r="B15" s="29">
        <v>-3449</v>
      </c>
      <c r="C15" s="29">
        <v>-630</v>
      </c>
      <c r="D15" s="29">
        <v>-3912</v>
      </c>
      <c r="E15" s="29">
        <v>-1216</v>
      </c>
      <c r="F15" s="7"/>
    </row>
    <row r="16" spans="1:6" ht="11.25" customHeight="1" x14ac:dyDescent="0.25">
      <c r="A16" s="16" t="s">
        <v>14</v>
      </c>
      <c r="B16" s="29">
        <v>-148</v>
      </c>
      <c r="C16" s="29">
        <v>-158</v>
      </c>
      <c r="D16" s="29">
        <v>-275</v>
      </c>
      <c r="E16" s="29">
        <v>-302</v>
      </c>
      <c r="F16" s="7"/>
    </row>
    <row r="17" spans="1:6" ht="11.25" customHeight="1" x14ac:dyDescent="0.25">
      <c r="A17" s="16" t="s">
        <v>15</v>
      </c>
      <c r="B17" s="29">
        <v>-12354</v>
      </c>
      <c r="C17" s="29">
        <v>-3171</v>
      </c>
      <c r="D17" s="29">
        <v>-18822</v>
      </c>
      <c r="E17" s="29">
        <v>-5709</v>
      </c>
      <c r="F17" s="7"/>
    </row>
    <row r="18" spans="1:6" ht="11.25" customHeight="1" x14ac:dyDescent="0.25">
      <c r="A18" s="16" t="s">
        <v>16</v>
      </c>
      <c r="B18" s="29">
        <v>0</v>
      </c>
      <c r="C18" s="29">
        <v>-40</v>
      </c>
      <c r="D18" s="29">
        <v>4</v>
      </c>
      <c r="E18" s="29">
        <v>2550</v>
      </c>
      <c r="F18" s="7"/>
    </row>
    <row r="19" spans="1:6" s="4" customFormat="1" ht="11.25" customHeight="1" x14ac:dyDescent="0.25">
      <c r="A19" s="20" t="s">
        <v>17</v>
      </c>
      <c r="B19" s="33">
        <f>+SUM(B13:B18)</f>
        <v>46663</v>
      </c>
      <c r="C19" s="33">
        <f>+SUM(C13:C18)</f>
        <v>45522</v>
      </c>
      <c r="D19" s="33">
        <v>88045</v>
      </c>
      <c r="E19" s="33">
        <v>83945</v>
      </c>
      <c r="F19" s="17"/>
    </row>
    <row r="20" spans="1:6" ht="11.25" customHeight="1" thickBot="1" x14ac:dyDescent="0.3">
      <c r="A20" s="18" t="s">
        <v>18</v>
      </c>
      <c r="B20" s="34">
        <v>-16108</v>
      </c>
      <c r="C20" s="34">
        <v>-17276</v>
      </c>
      <c r="D20" s="34">
        <v>-29128</v>
      </c>
      <c r="E20" s="34">
        <v>-27652</v>
      </c>
      <c r="F20" s="7"/>
    </row>
    <row r="21" spans="1:6" s="4" customFormat="1" ht="11.25" customHeight="1" x14ac:dyDescent="0.25">
      <c r="A21" s="24" t="s">
        <v>19</v>
      </c>
      <c r="B21" s="30">
        <f>+B19+B20</f>
        <v>30555</v>
      </c>
      <c r="C21" s="30">
        <f>+C19+C20</f>
        <v>28246</v>
      </c>
      <c r="D21" s="30">
        <v>58917</v>
      </c>
      <c r="E21" s="30">
        <v>56293</v>
      </c>
      <c r="F21" s="17"/>
    </row>
    <row r="22" spans="1:6" ht="11.25" customHeight="1" x14ac:dyDescent="0.25">
      <c r="A22" s="18" t="s">
        <v>20</v>
      </c>
      <c r="B22" s="35"/>
      <c r="C22" s="35"/>
      <c r="D22" s="35"/>
      <c r="E22" s="35"/>
      <c r="F22" s="7"/>
    </row>
    <row r="23" spans="1:6" ht="11.25" customHeight="1" x14ac:dyDescent="0.25">
      <c r="A23" s="23" t="s">
        <v>21</v>
      </c>
      <c r="B23" s="34">
        <f>+B21-B24</f>
        <v>29390</v>
      </c>
      <c r="C23" s="34">
        <f>+C21-C24</f>
        <v>27572</v>
      </c>
      <c r="D23" s="34">
        <v>58078</v>
      </c>
      <c r="E23" s="34">
        <v>56031</v>
      </c>
      <c r="F23" s="7"/>
    </row>
    <row r="24" spans="1:6" ht="11.25" customHeight="1" thickBot="1" x14ac:dyDescent="0.3">
      <c r="A24" s="23" t="s">
        <v>22</v>
      </c>
      <c r="B24" s="34">
        <v>1165</v>
      </c>
      <c r="C24" s="34">
        <v>674</v>
      </c>
      <c r="D24" s="34">
        <v>839</v>
      </c>
      <c r="E24" s="34">
        <v>262</v>
      </c>
      <c r="F24" s="7"/>
    </row>
    <row r="25" spans="1:6" ht="21" customHeight="1" x14ac:dyDescent="0.25">
      <c r="A25" s="27" t="s">
        <v>23</v>
      </c>
      <c r="B25" s="25"/>
      <c r="C25" s="25"/>
      <c r="D25" s="25"/>
      <c r="E25" s="25"/>
      <c r="F25" s="7"/>
    </row>
    <row r="26" spans="1:6" ht="11.25" customHeight="1" x14ac:dyDescent="0.25">
      <c r="A26" s="26" t="s">
        <v>24</v>
      </c>
      <c r="B26" s="28">
        <f>+B23/89440570*1000</f>
        <v>0.32859808473939733</v>
      </c>
      <c r="C26" s="28">
        <f>+C23/89440570*1000</f>
        <v>0.30827173842921618</v>
      </c>
      <c r="D26" s="28">
        <f>+D23/89440570*1000</f>
        <v>0.64934738228971489</v>
      </c>
      <c r="E26" s="28">
        <f>+E23/89440570*1000</f>
        <v>0.62646067662583105</v>
      </c>
      <c r="F26" s="7"/>
    </row>
    <row r="27" spans="1:6" ht="11.25" customHeight="1" x14ac:dyDescent="0.25">
      <c r="A27" s="26"/>
      <c r="B27" s="26"/>
      <c r="C27" s="26"/>
      <c r="D27" s="28"/>
      <c r="E27" s="28"/>
      <c r="F27" s="7"/>
    </row>
    <row r="28" spans="1:6" ht="11.25" customHeight="1" x14ac:dyDescent="0.25">
      <c r="A28" s="38" t="s">
        <v>25</v>
      </c>
      <c r="B28" s="38"/>
      <c r="C28" s="38"/>
      <c r="D28" s="38"/>
      <c r="E28" s="38"/>
      <c r="F28" s="7"/>
    </row>
    <row r="29" spans="1:6" x14ac:dyDescent="0.25">
      <c r="A29" s="8"/>
      <c r="B29" s="8"/>
      <c r="C29" s="8"/>
      <c r="D29" s="9"/>
      <c r="E29" s="9"/>
      <c r="F29" s="7"/>
    </row>
    <row r="30" spans="1:6" x14ac:dyDescent="0.25">
      <c r="A30" s="9"/>
      <c r="B30" s="9"/>
      <c r="C30" s="9"/>
      <c r="D30" s="9"/>
      <c r="E30" s="9"/>
      <c r="F30" s="7"/>
    </row>
    <row r="31" spans="1:6" x14ac:dyDescent="0.25">
      <c r="A31" s="9"/>
      <c r="B31" s="9"/>
      <c r="C31" s="9"/>
      <c r="D31" s="9"/>
      <c r="E31" s="9"/>
      <c r="F31" s="7"/>
    </row>
    <row r="32" spans="1:6" x14ac:dyDescent="0.25">
      <c r="A32" s="9"/>
      <c r="B32" s="9"/>
      <c r="C32" s="9"/>
      <c r="D32" s="9"/>
      <c r="E32" s="9"/>
      <c r="F32" s="7"/>
    </row>
  </sheetData>
  <mergeCells count="1">
    <mergeCell ref="A28:E2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B15"/>
  <sheetViews>
    <sheetView workbookViewId="0"/>
  </sheetViews>
  <sheetFormatPr baseColWidth="10" defaultColWidth="9.140625" defaultRowHeight="12.75" x14ac:dyDescent="0.2"/>
  <sheetData>
    <row r="2" spans="1:2" x14ac:dyDescent="0.2">
      <c r="A2" s="19" t="s">
        <v>26</v>
      </c>
      <c r="B2" s="19" t="s">
        <v>27</v>
      </c>
    </row>
    <row r="3" spans="1:2" x14ac:dyDescent="0.2">
      <c r="A3" s="19" t="s">
        <v>28</v>
      </c>
      <c r="B3" s="19" t="s">
        <v>29</v>
      </c>
    </row>
    <row r="4" spans="1:2" x14ac:dyDescent="0.2">
      <c r="A4" s="19" t="s">
        <v>30</v>
      </c>
      <c r="B4" s="19" t="s">
        <v>31</v>
      </c>
    </row>
    <row r="5" spans="1:2" x14ac:dyDescent="0.2">
      <c r="A5" s="19" t="s">
        <v>32</v>
      </c>
      <c r="B5" s="19" t="s">
        <v>33</v>
      </c>
    </row>
    <row r="6" spans="1:2" x14ac:dyDescent="0.2">
      <c r="A6" s="19" t="s">
        <v>34</v>
      </c>
      <c r="B6" s="19" t="s">
        <v>35</v>
      </c>
    </row>
    <row r="7" spans="1:2" x14ac:dyDescent="0.2">
      <c r="A7" s="19" t="s">
        <v>36</v>
      </c>
      <c r="B7" s="19" t="s">
        <v>37</v>
      </c>
    </row>
    <row r="8" spans="1:2" x14ac:dyDescent="0.2">
      <c r="A8" s="19" t="s">
        <v>38</v>
      </c>
      <c r="B8" s="19" t="s">
        <v>39</v>
      </c>
    </row>
    <row r="9" spans="1:2" x14ac:dyDescent="0.2">
      <c r="A9" s="19" t="s">
        <v>40</v>
      </c>
      <c r="B9" s="19" t="s">
        <v>41</v>
      </c>
    </row>
    <row r="10" spans="1:2" x14ac:dyDescent="0.2">
      <c r="A10" s="19" t="s">
        <v>42</v>
      </c>
      <c r="B10" s="19" t="s">
        <v>43</v>
      </c>
    </row>
    <row r="11" spans="1:2" x14ac:dyDescent="0.2">
      <c r="A11" s="19" t="s">
        <v>44</v>
      </c>
      <c r="B11" s="19" t="s">
        <v>45</v>
      </c>
    </row>
    <row r="12" spans="1:2" x14ac:dyDescent="0.2">
      <c r="A12" s="19" t="s">
        <v>46</v>
      </c>
      <c r="B12" s="19" t="s">
        <v>31</v>
      </c>
    </row>
    <row r="13" spans="1:2" x14ac:dyDescent="0.2">
      <c r="A13" s="19" t="s">
        <v>47</v>
      </c>
      <c r="B13" s="19" t="s">
        <v>29</v>
      </c>
    </row>
    <row r="14" spans="1:2" x14ac:dyDescent="0.2">
      <c r="A14" s="19" t="s">
        <v>48</v>
      </c>
      <c r="B14" s="19" t="s">
        <v>29</v>
      </c>
    </row>
    <row r="15" spans="1:2" x14ac:dyDescent="0.2">
      <c r="A15" s="19" t="s">
        <v>49</v>
      </c>
      <c r="B15" s="19" t="s">
        <v>50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GuV</vt:lpstr>
      <vt:lpstr>autofit_1</vt:lpstr>
      <vt:lpstr>autofit_2</vt:lpstr>
      <vt:lpstr>autofit_3</vt:lpstr>
      <vt:lpstr>name_1</vt:lpstr>
      <vt:lpstr>outarea</vt:lpstr>
      <vt:lpstr>value_1_PAKTUELLEPERIODEGUV03</vt:lpstr>
      <vt:lpstr>value_1_PVORJAHRESPERIODEGUV03</vt:lpstr>
      <vt:lpstr>value_2_PAKTUELLEPERIODEGUV03</vt:lpstr>
      <vt:lpstr>value_2_PVORJAHRESPERIODEGUV03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DE-54314</dc:creator>
  <cp:lastModifiedBy>Pfeil, Mandy</cp:lastModifiedBy>
  <cp:lastPrinted>2016-04-04T08:40:04Z</cp:lastPrinted>
  <dcterms:created xsi:type="dcterms:W3CDTF">2007-09-12T18:34:34Z</dcterms:created>
  <dcterms:modified xsi:type="dcterms:W3CDTF">2019-05-02T08:20:24Z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